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Competitors" sheetId="1" r:id="rId4"/>
    <sheet name="Adopt a Position" sheetId="2" r:id="rId5"/>
    <sheet name="D&amp;B" sheetId="3" r:id="rId6"/>
    <sheet name="NeedleHaystack" sheetId="4" r:id="rId7"/>
    <sheet name="Overall " sheetId="5" r:id="rId8"/>
    <sheet name="Game Score Example" sheetId="6" r:id="rId9"/>
    <sheet name="Overall example" sheetId="7" r:id="rId10"/>
  </sheets>
</workbook>
</file>

<file path=xl/comments1.xml><?xml version="1.0" encoding="utf-8"?>
<comments xmlns="http://schemas.openxmlformats.org/spreadsheetml/2006/main">
  <authors>
    <author>Microsoft Office User</author>
  </authors>
  <commentList>
    <comment ref="B27" authorId="0">
      <text>
        <r>
          <rPr>
            <sz val="11"/>
            <color indexed="8"/>
            <rFont val="Helvetica Neue"/>
          </rPr>
          <t>Microsoft Office User:
Enter Total finds for this game in this cell</t>
        </r>
      </text>
    </comment>
  </commentList>
</comments>
</file>

<file path=xl/comments2.xml><?xml version="1.0" encoding="utf-8"?>
<comments xmlns="http://schemas.openxmlformats.org/spreadsheetml/2006/main">
  <authors>
    <author>Microsoft Office User</author>
  </authors>
  <commentList>
    <comment ref="B27" authorId="0">
      <text>
        <r>
          <rPr>
            <sz val="11"/>
            <color indexed="8"/>
            <rFont val="Helvetica Neue"/>
          </rPr>
          <t>Microsoft Office User:
Enter Total finds for this game in this cell.</t>
        </r>
      </text>
    </comment>
  </commentList>
</comments>
</file>

<file path=xl/comments3.xml><?xml version="1.0" encoding="utf-8"?>
<comments xmlns="http://schemas.openxmlformats.org/spreadsheetml/2006/main">
  <authors>
    <author>Microsoft Office User</author>
  </authors>
  <commentList>
    <comment ref="B27" authorId="0">
      <text>
        <r>
          <rPr>
            <sz val="11"/>
            <color indexed="8"/>
            <rFont val="Helvetica Neue"/>
          </rPr>
          <t>Microsoft Office User:
Enter Total finds for this game in this cell</t>
        </r>
      </text>
    </comment>
  </commentList>
</comments>
</file>

<file path=xl/comments4.xml><?xml version="1.0" encoding="utf-8"?>
<comments xmlns="http://schemas.openxmlformats.org/spreadsheetml/2006/main">
  <authors>
    <author>Microsoft Office User</author>
  </authors>
  <commentList>
    <comment ref="M1" authorId="0">
      <text>
        <r>
          <rPr>
            <sz val="11"/>
            <color indexed="8"/>
            <rFont val="Helvetica Neue"/>
          </rPr>
          <t>Microsoft Office User:
This is the total of all the finds for all the gameswithout the joker. This is used in the formula to calculate what percentage the competitor has achieved.</t>
        </r>
      </text>
    </comment>
    <comment ref="M9" authorId="0">
      <text>
        <r>
          <rPr>
            <sz val="11"/>
            <color indexed="8"/>
            <rFont val="Helvetica Neue"/>
          </rPr>
          <t>Microsoft Office User:
This is the percentage of finds including the joker that the competitor has found. Which is then used to populate the 80% score column with a Q if they have ovefr 80%</t>
        </r>
      </text>
    </comment>
  </commentList>
</comments>
</file>

<file path=xl/comments5.xml><?xml version="1.0" encoding="utf-8"?>
<comments xmlns="http://schemas.openxmlformats.org/spreadsheetml/2006/main">
  <authors>
    <author>Microsoft Office User</author>
  </authors>
  <commentList>
    <comment ref="B1" authorId="0">
      <text>
        <r>
          <rPr>
            <sz val="11"/>
            <color indexed="8"/>
            <rFont val="Helvetica Neue"/>
          </rPr>
          <t>Microsoft Office User:
this is for your overall placings - really simple - no. of dogs competing (this example is 15) last gets 1 point first gets 15 or however many dogs are competing). carry marks onto overall page. A disqual dog scores 0</t>
        </r>
      </text>
    </comment>
    <comment ref="I2" authorId="0">
      <text>
        <r>
          <rPr>
            <sz val="11"/>
            <color indexed="8"/>
            <rFont val="Helvetica Neue"/>
          </rPr>
          <t xml:space="preserve">Microsoft Office User:
Marie:
Once you have the scores entered, highlight all boxes including the titles and dogs/handlers names. 
Then click Data in top ribbon above.
Then click sort.
then click OK and it will work out your placings.
</t>
        </r>
      </text>
    </comment>
  </commentList>
</comments>
</file>

<file path=xl/comments6.xml><?xml version="1.0" encoding="utf-8"?>
<comments xmlns="http://schemas.openxmlformats.org/spreadsheetml/2006/main">
  <authors>
    <author>Microsoft Office User</author>
  </authors>
  <commentList>
    <comment ref="I4" authorId="0">
      <text>
        <r>
          <rPr>
            <sz val="11"/>
            <color indexed="8"/>
            <rFont val="Helvetica Neue"/>
          </rPr>
          <t xml:space="preserve">Microsoft Office User:
Marie 
If there is a tie for overall marks the team with the least Wrong Alerts ioverall will be placed higher. . If there is still a tie the team with the fastest 1st find in game 1 will be placed higher. 
if you have a dog that is disqualified in a game they will get 0 in overall marks for that game. when calculating the overall marks always start with the top figure being the number of dogs in the competition. thisway the winner isn't penalised if there is a disqualification. 
Dogs that go into training mode can still get points for overall in a game.  
If dogs earn 80% of the marks they get 2 bonus points towards the Karen James Award. when calculating the 80% figure add together the total potenytial points from finds only. when calculating if the dog achieved 80% of the scores include the 5 joker points, if they got them. 
</t>
        </r>
      </text>
    </comment>
  </commentList>
</comments>
</file>

<file path=xl/sharedStrings.xml><?xml version="1.0" encoding="utf-8"?>
<sst xmlns="http://schemas.openxmlformats.org/spreadsheetml/2006/main" uniqueCount="89">
  <si>
    <t>Competitor</t>
  </si>
  <si>
    <t>First name</t>
  </si>
  <si>
    <t>Surname</t>
  </si>
  <si>
    <t xml:space="preserve">Dog </t>
  </si>
  <si>
    <t>Do not enter info in Competitor Column just enter First Name, Surname and Dog</t>
  </si>
  <si>
    <t>Chris</t>
  </si>
  <si>
    <t>Tilden</t>
  </si>
  <si>
    <t>Edie</t>
  </si>
  <si>
    <t xml:space="preserve">Amy </t>
  </si>
  <si>
    <t>Bowler</t>
  </si>
  <si>
    <t>Cedar</t>
  </si>
  <si>
    <t>Abigail</t>
  </si>
  <si>
    <t>Scott</t>
  </si>
  <si>
    <t>Oakley</t>
  </si>
  <si>
    <t>Lowe</t>
  </si>
  <si>
    <t>Agnes</t>
  </si>
  <si>
    <t xml:space="preserve">Alex </t>
  </si>
  <si>
    <t>Mason</t>
  </si>
  <si>
    <t>Conker</t>
  </si>
  <si>
    <t>Marie</t>
  </si>
  <si>
    <t>Whitehouse</t>
  </si>
  <si>
    <t>Eddie</t>
  </si>
  <si>
    <t>Dee</t>
  </si>
  <si>
    <t>Ashford</t>
  </si>
  <si>
    <t>Gemma</t>
  </si>
  <si>
    <t>Lyndsey</t>
  </si>
  <si>
    <t>Williams</t>
  </si>
  <si>
    <t>Shaila</t>
  </si>
  <si>
    <t>Anita</t>
  </si>
  <si>
    <t>Granum</t>
  </si>
  <si>
    <t>Prue</t>
  </si>
  <si>
    <t>Ann-Marie</t>
  </si>
  <si>
    <t>Smerdon</t>
  </si>
  <si>
    <t>Ruby</t>
  </si>
  <si>
    <t xml:space="preserve">Alice </t>
  </si>
  <si>
    <t>Tucker</t>
  </si>
  <si>
    <t>Luna</t>
  </si>
  <si>
    <t>Rosie</t>
  </si>
  <si>
    <t>Reid</t>
  </si>
  <si>
    <t>Tide</t>
  </si>
  <si>
    <t>Overall</t>
  </si>
  <si>
    <t>Finds</t>
  </si>
  <si>
    <t>WA</t>
  </si>
  <si>
    <t>1st Find</t>
  </si>
  <si>
    <t>Final Time</t>
  </si>
  <si>
    <t>total</t>
  </si>
  <si>
    <t>Total Finds</t>
  </si>
  <si>
    <t>total Finds</t>
  </si>
  <si>
    <t>Game 1</t>
  </si>
  <si>
    <t>Game 2</t>
  </si>
  <si>
    <t>Game 3</t>
  </si>
  <si>
    <t>Total</t>
  </si>
  <si>
    <t>If tie least WA's then time to 1st find</t>
  </si>
  <si>
    <t xml:space="preserve">Place </t>
  </si>
  <si>
    <t>80% score 2 point bonus</t>
  </si>
  <si>
    <t>First find 7.98</t>
  </si>
  <si>
    <t>1st</t>
  </si>
  <si>
    <t>Q</t>
  </si>
  <si>
    <t>1 WA</t>
  </si>
  <si>
    <t>3rd</t>
  </si>
  <si>
    <t>First find 9.46</t>
  </si>
  <si>
    <t>2nd</t>
  </si>
  <si>
    <t>First find 14.26</t>
  </si>
  <si>
    <t>First find 12.96</t>
  </si>
  <si>
    <t>4th</t>
  </si>
  <si>
    <t>Dogs</t>
  </si>
  <si>
    <t>Dog A</t>
  </si>
  <si>
    <t>Dog B</t>
  </si>
  <si>
    <t>Dog C</t>
  </si>
  <si>
    <t>Dog D</t>
  </si>
  <si>
    <t>Dog E</t>
  </si>
  <si>
    <t>Dog F</t>
  </si>
  <si>
    <t>Dog G</t>
  </si>
  <si>
    <t>Dog H</t>
  </si>
  <si>
    <t>Dog I</t>
  </si>
  <si>
    <t>Dog J</t>
  </si>
  <si>
    <t>Dog K</t>
  </si>
  <si>
    <t>Dog L</t>
  </si>
  <si>
    <t>TM</t>
  </si>
  <si>
    <t>Dog M</t>
  </si>
  <si>
    <t>Dog N</t>
  </si>
  <si>
    <t>Dog O</t>
  </si>
  <si>
    <t>disqual</t>
  </si>
  <si>
    <t>Handler first name</t>
  </si>
  <si>
    <t>Handler Surname</t>
  </si>
  <si>
    <t>Place</t>
  </si>
  <si>
    <t>WA if tie</t>
  </si>
  <si>
    <t>80% Qualifiers</t>
  </si>
  <si>
    <t>§</t>
  </si>
</sst>
</file>

<file path=xl/styles.xml><?xml version="1.0" encoding="utf-8"?>
<styleSheet xmlns="http://schemas.openxmlformats.org/spreadsheetml/2006/main">
  <numFmts count="1">
    <numFmt numFmtId="0" formatCode="General"/>
  </numFmts>
  <fonts count="4">
    <font>
      <sz val="12"/>
      <color indexed="8"/>
      <name val="Calibri"/>
    </font>
    <font>
      <sz val="12"/>
      <color indexed="8"/>
      <name val="Helvetica Neue"/>
    </font>
    <font>
      <sz val="15"/>
      <color indexed="8"/>
      <name val="Calibri"/>
    </font>
    <font>
      <sz val="11"/>
      <color indexed="8"/>
      <name val="Helvetica Neue"/>
    </font>
  </fonts>
  <fills count="4">
    <fill>
      <patternFill patternType="none"/>
    </fill>
    <fill>
      <patternFill patternType="gray125"/>
    </fill>
    <fill>
      <patternFill patternType="solid">
        <fgColor indexed="9"/>
        <bgColor auto="1"/>
      </patternFill>
    </fill>
    <fill>
      <patternFill patternType="solid">
        <fgColor indexed="10"/>
        <bgColor auto="1"/>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11"/>
      </left>
      <right style="thin">
        <color indexed="11"/>
      </right>
      <top style="thin">
        <color indexed="11"/>
      </top>
      <bottom style="thin">
        <color indexed="11"/>
      </bottom>
      <diagonal/>
    </border>
    <border>
      <left style="thin">
        <color indexed="11"/>
      </left>
      <right style="thin">
        <color indexed="11"/>
      </right>
      <top style="thin">
        <color indexed="8"/>
      </top>
      <bottom style="thin">
        <color indexed="11"/>
      </bottom>
      <diagonal/>
    </border>
    <border>
      <left style="thin">
        <color indexed="8"/>
      </left>
      <right/>
      <top style="thin">
        <color indexed="11"/>
      </top>
      <bottom style="thin">
        <color indexed="8"/>
      </bottom>
      <diagonal/>
    </border>
    <border>
      <left/>
      <right style="thin">
        <color indexed="11"/>
      </right>
      <top style="thin">
        <color indexed="11"/>
      </top>
      <bottom/>
      <diagonal/>
    </border>
    <border>
      <left style="thin">
        <color indexed="8"/>
      </left>
      <right style="thin">
        <color indexed="11"/>
      </right>
      <top/>
      <bottom/>
      <diagonal/>
    </border>
    <border>
      <left style="thin">
        <color indexed="8"/>
      </left>
      <right style="thin">
        <color indexed="11"/>
      </right>
      <top/>
      <bottom style="thin">
        <color indexed="11"/>
      </bottom>
      <diagonal/>
    </border>
    <border>
      <left style="thin">
        <color indexed="11"/>
      </left>
      <right style="thin">
        <color indexed="8"/>
      </right>
      <top style="thin">
        <color indexed="8"/>
      </top>
      <bottom style="thin">
        <color indexed="11"/>
      </bottom>
      <diagonal/>
    </border>
    <border>
      <left style="thin">
        <color indexed="11"/>
      </left>
      <right style="thin">
        <color indexed="8"/>
      </right>
      <top style="thin">
        <color indexed="11"/>
      </top>
      <bottom style="thin">
        <color indexed="11"/>
      </bottom>
      <diagonal/>
    </border>
  </borders>
  <cellStyleXfs count="1">
    <xf numFmtId="0" fontId="0" applyNumberFormat="0" applyFont="1" applyFill="0" applyBorder="0" applyAlignment="1" applyProtection="0">
      <alignment vertical="bottom"/>
    </xf>
  </cellStyleXfs>
  <cellXfs count="37">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0" fillId="2" borderId="1" applyNumberFormat="1" applyFont="1" applyFill="1" applyBorder="1" applyAlignment="1" applyProtection="0">
      <alignment vertical="bottom"/>
    </xf>
    <xf numFmtId="49" fontId="0" fillId="3" borderId="1" applyNumberFormat="1" applyFont="1" applyFill="1" applyBorder="1" applyAlignment="1" applyProtection="0">
      <alignment vertical="bottom"/>
    </xf>
    <xf numFmtId="49" fontId="0" fillId="3" borderId="2" applyNumberFormat="1" applyFont="1" applyFill="1" applyBorder="1" applyAlignment="1" applyProtection="0">
      <alignment vertical="bottom"/>
    </xf>
    <xf numFmtId="0" fontId="0" fillId="2" borderId="1" applyNumberFormat="1" applyFont="1" applyFill="1" applyBorder="1" applyAlignment="1" applyProtection="0">
      <alignment vertical="bottom"/>
    </xf>
    <xf numFmtId="0" fontId="0" fillId="3" borderId="2" applyNumberFormat="0" applyFont="1" applyFill="1" applyBorder="1" applyAlignment="1" applyProtection="0">
      <alignment vertical="bottom"/>
    </xf>
    <xf numFmtId="0" fontId="0" fillId="2" borderId="1" applyNumberFormat="0" applyFont="1" applyFill="1" applyBorder="1" applyAlignment="1" applyProtection="0">
      <alignment vertical="bottom"/>
    </xf>
    <xf numFmtId="0" fontId="0" fillId="3" borderId="1" applyNumberFormat="0" applyFont="1" applyFill="1" applyBorder="1" applyAlignment="1" applyProtection="0">
      <alignment vertical="bottom"/>
    </xf>
    <xf numFmtId="0" fontId="0" applyNumberFormat="1" applyFont="1" applyFill="0" applyBorder="0" applyAlignment="1" applyProtection="0">
      <alignment vertical="bottom"/>
    </xf>
    <xf numFmtId="49" fontId="0" fillId="3" borderId="3" applyNumberFormat="1" applyFont="1" applyFill="1" applyBorder="1" applyAlignment="1" applyProtection="0">
      <alignment vertical="bottom"/>
    </xf>
    <xf numFmtId="0" fontId="0" fillId="3" borderId="4" applyNumberFormat="0" applyFont="1" applyFill="1" applyBorder="1" applyAlignment="1" applyProtection="0">
      <alignment vertical="bottom"/>
    </xf>
    <xf numFmtId="0" fontId="0" fillId="3" borderId="1" applyNumberFormat="1" applyFont="1" applyFill="1" applyBorder="1" applyAlignment="1" applyProtection="0">
      <alignment vertical="bottom"/>
    </xf>
    <xf numFmtId="0" fontId="0" fillId="3" borderId="5" applyNumberFormat="0" applyFont="1" applyFill="1" applyBorder="1" applyAlignment="1" applyProtection="0">
      <alignment vertical="bottom"/>
    </xf>
    <xf numFmtId="49" fontId="0" fillId="3" borderId="4" applyNumberFormat="1" applyFont="1" applyFill="1" applyBorder="1" applyAlignment="1" applyProtection="0">
      <alignment vertical="bottom"/>
    </xf>
    <xf numFmtId="0" fontId="0" fillId="3" borderId="4" applyNumberFormat="1" applyFont="1" applyFill="1" applyBorder="1"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applyNumberFormat="1" applyFont="1" applyFill="0" applyBorder="0" applyAlignment="1" applyProtection="0">
      <alignment vertical="bottom"/>
    </xf>
    <xf numFmtId="0" fontId="0" fillId="2" borderId="6" applyNumberFormat="0" applyFont="1" applyFill="1" applyBorder="1" applyAlignment="1" applyProtection="0">
      <alignment vertical="bottom"/>
    </xf>
    <xf numFmtId="0" fontId="0" fillId="2" borderId="7" applyNumberFormat="1" applyFont="1" applyFill="1" applyBorder="1" applyAlignment="1" applyProtection="0">
      <alignment vertical="bottom"/>
    </xf>
    <xf numFmtId="0" fontId="0" fillId="2" borderId="8" applyNumberFormat="1" applyFont="1" applyFill="1" applyBorder="1" applyAlignment="1" applyProtection="0">
      <alignment vertical="bottom"/>
    </xf>
    <xf numFmtId="0" fontId="0" fillId="2" borderId="9" applyNumberFormat="1" applyFont="1" applyFill="1" applyBorder="1" applyAlignment="1" applyProtection="0">
      <alignment vertical="bottom"/>
    </xf>
    <xf numFmtId="0" fontId="0" applyNumberFormat="1" applyFont="1" applyFill="0" applyBorder="0" applyAlignment="1" applyProtection="0">
      <alignment vertical="bottom"/>
    </xf>
    <xf numFmtId="49" fontId="0" borderId="1" applyNumberFormat="1" applyFont="1" applyFill="0" applyBorder="1" applyAlignment="1" applyProtection="0">
      <alignment vertical="bottom"/>
    </xf>
    <xf numFmtId="0" fontId="0" borderId="2" applyNumberFormat="0" applyFont="1" applyFill="0" applyBorder="1" applyAlignment="1" applyProtection="0">
      <alignment vertical="bottom"/>
    </xf>
    <xf numFmtId="0" fontId="0" borderId="4" applyNumberFormat="0" applyFont="1" applyFill="0" applyBorder="1" applyAlignment="1" applyProtection="0">
      <alignment vertical="bottom"/>
    </xf>
    <xf numFmtId="49" fontId="0" borderId="10" applyNumberFormat="1" applyFont="1" applyFill="0" applyBorder="1" applyAlignment="1" applyProtection="0">
      <alignment vertical="bottom"/>
    </xf>
    <xf numFmtId="0" fontId="0" borderId="1" applyNumberFormat="1" applyFont="1" applyFill="0" applyBorder="1" applyAlignment="1" applyProtection="0">
      <alignment vertical="bottom"/>
    </xf>
    <xf numFmtId="0" fontId="0" borderId="1" applyNumberFormat="0" applyFont="1" applyFill="0" applyBorder="1" applyAlignment="1" applyProtection="0">
      <alignment vertical="bottom"/>
    </xf>
    <xf numFmtId="49" fontId="0" borderId="11" applyNumberFormat="1" applyFont="1" applyFill="0" applyBorder="1" applyAlignment="1" applyProtection="0">
      <alignment vertical="bottom"/>
    </xf>
    <xf numFmtId="49" fontId="0" borderId="2" applyNumberFormat="1" applyFont="1" applyFill="0" applyBorder="1" applyAlignment="1" applyProtection="0">
      <alignment vertical="bottom"/>
    </xf>
    <xf numFmtId="49" fontId="0" borderId="3" applyNumberFormat="1" applyFont="1" applyFill="0" applyBorder="1" applyAlignment="1" applyProtection="0">
      <alignment vertical="bottom"/>
    </xf>
    <xf numFmtId="49" fontId="0" borderId="1" applyNumberFormat="1" applyFont="1" applyFill="0" applyBorder="1" applyAlignment="1" applyProtection="0">
      <alignment horizontal="right" vertical="bottom"/>
    </xf>
    <xf numFmtId="0" fontId="0" applyNumberFormat="1" applyFont="1" applyFill="0" applyBorder="0" applyAlignment="1" applyProtection="0">
      <alignment vertical="bottom"/>
    </xf>
    <xf numFmtId="0" fontId="0" borderId="5" applyNumberFormat="0" applyFont="1" applyFill="0" applyBorder="1" applyAlignment="1" applyProtection="0">
      <alignment vertical="bottom"/>
    </xf>
    <xf numFmtId="49" fontId="0" borderId="4" applyNumberFormat="1"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8d8d8"/>
      <rgbColor rgb="ffffffff"/>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s>

</file>

<file path=xl/drawings/drawing1.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2.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3.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4.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5.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drawings/drawing6.xml><?xml version="1.0" encoding="utf-8"?>
<xdr:wsDr xmlns:r="http://schemas.openxmlformats.org/officeDocument/2006/relationships" xmlns:a="http://schemas.openxmlformats.org/drawingml/2006/main" xmlns:m="http://schemas.openxmlformats.org/officeDocument/2006/math" xmlns:a14="http://schemas.microsoft.com/office/drawing/2010/main" xmlns:xdr="http://schemas.openxmlformats.org/drawingml/2006/spreadsheetDrawing"/>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2.xml.rels><?xml version="1.0" encoding="UTF-8"?>
<Relationships xmlns="http://schemas.openxmlformats.org/package/2006/relationships"><Relationship Id="rId1" Type="http://schemas.openxmlformats.org/officeDocument/2006/relationships/drawing" Target="../drawings/drawing1.xml"/><Relationship Id="rId2" Type="http://schemas.openxmlformats.org/officeDocument/2006/relationships/vmlDrawing" Target="../drawings/vmlDrawing1.vml"/><Relationship Id="rId3" Type="http://schemas.openxmlformats.org/officeDocument/2006/relationships/comments" Target="../comments1.xml"/></Relationships>

</file>

<file path=xl/worksheets/_rels/sheet3.xml.rels><?xml version="1.0" encoding="UTF-8"?>
<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2.vml"/><Relationship Id="rId3" Type="http://schemas.openxmlformats.org/officeDocument/2006/relationships/comments" Target="../comments2.xml"/></Relationships>

</file>

<file path=xl/worksheets/_rels/sheet4.xml.rels><?xml version="1.0" encoding="UTF-8"?>
<Relationships xmlns="http://schemas.openxmlformats.org/package/2006/relationships"><Relationship Id="rId1" Type="http://schemas.openxmlformats.org/officeDocument/2006/relationships/drawing" Target="../drawings/drawing3.xml"/><Relationship Id="rId2" Type="http://schemas.openxmlformats.org/officeDocument/2006/relationships/vmlDrawing" Target="../drawings/vmlDrawing3.vml"/><Relationship Id="rId3" Type="http://schemas.openxmlformats.org/officeDocument/2006/relationships/comments" Target="../comments3.xml"/></Relationships>

</file>

<file path=xl/worksheets/_rels/sheet5.xml.rels><?xml version="1.0" encoding="UTF-8"?>
<Relationships xmlns="http://schemas.openxmlformats.org/package/2006/relationships"><Relationship Id="rId1" Type="http://schemas.openxmlformats.org/officeDocument/2006/relationships/drawing" Target="../drawings/drawing4.xml"/><Relationship Id="rId2" Type="http://schemas.openxmlformats.org/officeDocument/2006/relationships/vmlDrawing" Target="../drawings/vmlDrawing4.vml"/><Relationship Id="rId3" Type="http://schemas.openxmlformats.org/officeDocument/2006/relationships/comments" Target="../comments4.xml"/></Relationships>

</file>

<file path=xl/worksheets/_rels/sheet6.xml.rels><?xml version="1.0" encoding="UTF-8"?>
<Relationships xmlns="http://schemas.openxmlformats.org/package/2006/relationships"><Relationship Id="rId1" Type="http://schemas.openxmlformats.org/officeDocument/2006/relationships/drawing" Target="../drawings/drawing5.xml"/><Relationship Id="rId2" Type="http://schemas.openxmlformats.org/officeDocument/2006/relationships/vmlDrawing" Target="../drawings/vmlDrawing5.vml"/><Relationship Id="rId3" Type="http://schemas.openxmlformats.org/officeDocument/2006/relationships/comments" Target="../comments5.xml"/></Relationships>

</file>

<file path=xl/worksheets/_rels/sheet7.xml.rels><?xml version="1.0" encoding="UTF-8"?>
<Relationships xmlns="http://schemas.openxmlformats.org/package/2006/relationships"><Relationship Id="rId1" Type="http://schemas.openxmlformats.org/officeDocument/2006/relationships/drawing" Target="../drawings/drawing6.xml"/><Relationship Id="rId2" Type="http://schemas.openxmlformats.org/officeDocument/2006/relationships/vmlDrawing" Target="../drawings/vmlDrawing6.vml"/><Relationship Id="rId3" Type="http://schemas.openxmlformats.org/officeDocument/2006/relationships/comments" Target="../comments6.xml"/></Relationships>

</file>

<file path=xl/worksheets/sheet1.xml><?xml version="1.0" encoding="utf-8"?>
<worksheet xmlns:r="http://schemas.openxmlformats.org/officeDocument/2006/relationships" xmlns="http://schemas.openxmlformats.org/spreadsheetml/2006/main">
  <dimension ref="A1:E24"/>
  <sheetViews>
    <sheetView workbookViewId="0" showGridLines="0" defaultGridColor="1"/>
  </sheetViews>
  <sheetFormatPr defaultColWidth="10.8333" defaultRowHeight="16" customHeight="1" outlineLevelRow="0" outlineLevelCol="0"/>
  <cols>
    <col min="1" max="5" width="10.8516" style="1" customWidth="1"/>
    <col min="6" max="16384" width="10.8516" style="1" customWidth="1"/>
  </cols>
  <sheetData>
    <row r="1" ht="15.35" customHeight="1">
      <c r="A1" t="s" s="2">
        <v>0</v>
      </c>
      <c r="B1" t="s" s="3">
        <v>1</v>
      </c>
      <c r="C1" t="s" s="3">
        <v>2</v>
      </c>
      <c r="D1" t="s" s="3">
        <v>3</v>
      </c>
      <c r="E1" t="s" s="4">
        <v>4</v>
      </c>
    </row>
    <row r="2" ht="15.35" customHeight="1">
      <c r="A2" s="5">
        <f>IF(B2&gt;"",ROW(B1),"")</f>
        <v>1</v>
      </c>
      <c r="B2" t="s" s="3">
        <v>5</v>
      </c>
      <c r="C2" t="s" s="3">
        <v>6</v>
      </c>
      <c r="D2" t="s" s="3">
        <v>7</v>
      </c>
      <c r="E2" s="6"/>
    </row>
    <row r="3" ht="15.35" customHeight="1">
      <c r="A3" s="5">
        <f>IF(B3&gt;"",ROW(B2),"")</f>
        <v>2</v>
      </c>
      <c r="B3" t="s" s="3">
        <v>8</v>
      </c>
      <c r="C3" t="s" s="3">
        <v>9</v>
      </c>
      <c r="D3" t="s" s="3">
        <v>10</v>
      </c>
      <c r="E3" s="6"/>
    </row>
    <row r="4" ht="15.35" customHeight="1">
      <c r="A4" s="5">
        <f>IF(B4&gt;"",ROW(B3),"")</f>
        <v>3</v>
      </c>
      <c r="B4" t="s" s="3">
        <v>11</v>
      </c>
      <c r="C4" t="s" s="3">
        <v>12</v>
      </c>
      <c r="D4" t="s" s="3">
        <v>13</v>
      </c>
      <c r="E4" s="6"/>
    </row>
    <row r="5" ht="15.35" customHeight="1">
      <c r="A5" s="5">
        <f>IF(B5&gt;"",ROW(B4),"")</f>
        <v>4</v>
      </c>
      <c r="B5" t="s" s="3">
        <v>5</v>
      </c>
      <c r="C5" t="s" s="3">
        <v>14</v>
      </c>
      <c r="D5" t="s" s="3">
        <v>15</v>
      </c>
      <c r="E5" s="6"/>
    </row>
    <row r="6" ht="15.35" customHeight="1">
      <c r="A6" s="5">
        <f>IF(B6&gt;"",ROW(B5),"")</f>
        <v>5</v>
      </c>
      <c r="B6" t="s" s="3">
        <v>16</v>
      </c>
      <c r="C6" t="s" s="3">
        <v>17</v>
      </c>
      <c r="D6" t="s" s="3">
        <v>18</v>
      </c>
      <c r="E6" s="6"/>
    </row>
    <row r="7" ht="15.35" customHeight="1">
      <c r="A7" s="5">
        <f>IF(B7&gt;"",ROW(B6),"")</f>
        <v>6</v>
      </c>
      <c r="B7" t="s" s="3">
        <v>19</v>
      </c>
      <c r="C7" t="s" s="3">
        <v>20</v>
      </c>
      <c r="D7" t="s" s="3">
        <v>21</v>
      </c>
      <c r="E7" s="6"/>
    </row>
    <row r="8" ht="15.35" customHeight="1">
      <c r="A8" s="5">
        <f>IF(B8&gt;"",ROW(B7),"")</f>
        <v>7</v>
      </c>
      <c r="B8" t="s" s="3">
        <v>22</v>
      </c>
      <c r="C8" t="s" s="3">
        <v>23</v>
      </c>
      <c r="D8" t="s" s="3">
        <v>24</v>
      </c>
      <c r="E8" s="6"/>
    </row>
    <row r="9" ht="15.35" customHeight="1">
      <c r="A9" s="5">
        <f>IF(B9&gt;"",ROW(B8),"")</f>
        <v>8</v>
      </c>
      <c r="B9" t="s" s="3">
        <v>25</v>
      </c>
      <c r="C9" t="s" s="3">
        <v>26</v>
      </c>
      <c r="D9" t="s" s="3">
        <v>27</v>
      </c>
      <c r="E9" s="6"/>
    </row>
    <row r="10" ht="15.35" customHeight="1">
      <c r="A10" s="5">
        <f>IF(B10&gt;"",ROW(B9),"")</f>
        <v>9</v>
      </c>
      <c r="B10" t="s" s="3">
        <v>28</v>
      </c>
      <c r="C10" t="s" s="3">
        <v>29</v>
      </c>
      <c r="D10" t="s" s="3">
        <v>30</v>
      </c>
      <c r="E10" s="6"/>
    </row>
    <row r="11" ht="15.35" customHeight="1">
      <c r="A11" s="5">
        <f>IF(B11&gt;"",ROW(B10),"")</f>
        <v>10</v>
      </c>
      <c r="B11" t="s" s="3">
        <v>31</v>
      </c>
      <c r="C11" t="s" s="3">
        <v>32</v>
      </c>
      <c r="D11" t="s" s="3">
        <v>33</v>
      </c>
      <c r="E11" s="6"/>
    </row>
    <row r="12" ht="15.35" customHeight="1">
      <c r="A12" s="5">
        <f>IF(B12&gt;"",ROW(B11),"")</f>
        <v>11</v>
      </c>
      <c r="B12" t="s" s="3">
        <v>34</v>
      </c>
      <c r="C12" t="s" s="3">
        <v>35</v>
      </c>
      <c r="D12" t="s" s="3">
        <v>36</v>
      </c>
      <c r="E12" s="6"/>
    </row>
    <row r="13" ht="15.35" customHeight="1">
      <c r="A13" s="5">
        <f>IF(B13&gt;"",ROW(B12),"")</f>
        <v>12</v>
      </c>
      <c r="B13" t="s" s="3">
        <v>37</v>
      </c>
      <c r="C13" t="s" s="3">
        <v>38</v>
      </c>
      <c r="D13" t="s" s="3">
        <v>39</v>
      </c>
      <c r="E13" s="6"/>
    </row>
    <row r="14" ht="15.35" customHeight="1">
      <c r="A14" s="7"/>
      <c r="B14" s="8"/>
      <c r="C14" s="8"/>
      <c r="D14" s="8"/>
      <c r="E14" s="6"/>
    </row>
    <row r="15" ht="15.35" customHeight="1">
      <c r="A15" t="s" s="2">
        <f>IF(B15&gt;"",ROW(B14),"")</f>
      </c>
      <c r="B15" s="8"/>
      <c r="C15" s="8"/>
      <c r="D15" s="8"/>
      <c r="E15" s="6"/>
    </row>
    <row r="16" ht="15.35" customHeight="1">
      <c r="A16" t="s" s="2">
        <f>IF(B16&gt;"",ROW(B15),"")</f>
      </c>
      <c r="B16" s="8"/>
      <c r="C16" s="8"/>
      <c r="D16" s="8"/>
      <c r="E16" s="6"/>
    </row>
    <row r="17" ht="15.35" customHeight="1">
      <c r="A17" t="s" s="2">
        <f>IF(B17&gt;"",ROW(B16),"")</f>
      </c>
      <c r="B17" s="8"/>
      <c r="C17" s="8"/>
      <c r="D17" s="8"/>
      <c r="E17" s="6"/>
    </row>
    <row r="18" ht="15.35" customHeight="1">
      <c r="A18" t="s" s="2">
        <f>IF(B18&gt;"",ROW(B17),"")</f>
      </c>
      <c r="B18" s="8"/>
      <c r="C18" s="8"/>
      <c r="D18" s="8"/>
      <c r="E18" s="6"/>
    </row>
    <row r="19" ht="15.35" customHeight="1">
      <c r="A19" t="s" s="2">
        <f>IF(B19&gt;"",ROW(B18),"")</f>
      </c>
      <c r="B19" s="8"/>
      <c r="C19" s="8"/>
      <c r="D19" s="8"/>
      <c r="E19" s="6"/>
    </row>
    <row r="20" ht="15.35" customHeight="1">
      <c r="A20" t="s" s="2">
        <f>IF(B20&gt;"",ROW(B19),"")</f>
      </c>
      <c r="B20" s="8"/>
      <c r="C20" s="8"/>
      <c r="D20" s="8"/>
      <c r="E20" s="6"/>
    </row>
    <row r="21" ht="15.35" customHeight="1">
      <c r="A21" t="s" s="2">
        <f>IF(B21&gt;"",ROW(B20),"")</f>
      </c>
      <c r="B21" s="8"/>
      <c r="C21" s="8"/>
      <c r="D21" s="8"/>
      <c r="E21" s="6"/>
    </row>
    <row r="22" ht="15.35" customHeight="1">
      <c r="A22" t="s" s="2">
        <f>IF(B22&gt;"",ROW(B21),"")</f>
      </c>
      <c r="B22" s="8"/>
      <c r="C22" s="8"/>
      <c r="D22" s="8"/>
      <c r="E22" s="6"/>
    </row>
    <row r="23" ht="15.35" customHeight="1">
      <c r="A23" t="s" s="2">
        <f>IF(B23&gt;"",ROW(B22),"")</f>
      </c>
      <c r="B23" s="8"/>
      <c r="C23" s="8"/>
      <c r="D23" s="8"/>
      <c r="E23" s="6"/>
    </row>
    <row r="24" ht="15.35" customHeight="1">
      <c r="A24" t="s" s="2">
        <f>IF(B24&gt;"",ROW(B23),"")</f>
      </c>
      <c r="B24" s="8"/>
      <c r="C24" s="8"/>
      <c r="D24" s="8"/>
      <c r="E24" s="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dimension ref="A1:L27"/>
  <sheetViews>
    <sheetView workbookViewId="0" showGridLines="0" defaultGridColor="1"/>
  </sheetViews>
  <sheetFormatPr defaultColWidth="11.1667" defaultRowHeight="16" customHeight="1" outlineLevelRow="0" outlineLevelCol="0"/>
  <cols>
    <col min="1" max="1" width="10.8516" style="9" customWidth="1"/>
    <col min="2" max="4" width="11.1719" style="9" customWidth="1"/>
    <col min="5" max="5" width="6.85156" style="9" customWidth="1"/>
    <col min="6" max="6" width="5.35156" style="9" customWidth="1"/>
    <col min="7" max="7" width="6" style="9" customWidth="1"/>
    <col min="8" max="8" width="8.85156" style="9" customWidth="1"/>
    <col min="9" max="9" width="7.67188" style="9" customWidth="1"/>
    <col min="10" max="10" width="5" style="9" customWidth="1"/>
    <col min="11" max="11" width="10.6719" style="9" customWidth="1"/>
    <col min="12" max="12" width="11.1719" style="9" customWidth="1"/>
    <col min="13" max="16384" width="11.1719" style="9" customWidth="1"/>
  </cols>
  <sheetData>
    <row r="1" ht="15.35" customHeight="1">
      <c r="A1" t="s" s="10">
        <v>0</v>
      </c>
      <c r="B1" t="s" s="3">
        <v>1</v>
      </c>
      <c r="C1" t="s" s="3">
        <v>2</v>
      </c>
      <c r="D1" t="s" s="3">
        <v>3</v>
      </c>
      <c r="E1" t="s" s="3">
        <v>40</v>
      </c>
      <c r="F1" t="s" s="3">
        <v>41</v>
      </c>
      <c r="G1" t="s" s="3">
        <v>42</v>
      </c>
      <c r="H1" t="s" s="3">
        <v>43</v>
      </c>
      <c r="I1" t="s" s="3">
        <v>44</v>
      </c>
      <c r="J1" t="s" s="3">
        <v>45</v>
      </c>
      <c r="K1" s="6"/>
      <c r="L1" s="11"/>
    </row>
    <row r="2" ht="15.35" customHeight="1">
      <c r="A2" s="5">
        <f>IF('Competitors'!$A7&lt;&gt;"",'Competitors'!A7,"")</f>
        <v>6</v>
      </c>
      <c r="B2" t="s" s="2">
        <f>IF('Competitors'!$A7&lt;&gt;"",'Competitors'!B7,"")</f>
        <v>19</v>
      </c>
      <c r="C2" t="s" s="2">
        <f>IF('Competitors'!$A7&lt;&gt;"",'Competitors'!C7,"")</f>
        <v>20</v>
      </c>
      <c r="D2" t="s" s="2">
        <f>IF('Competitors'!$A7&lt;&gt;"",'Competitors'!D7,"")</f>
        <v>21</v>
      </c>
      <c r="E2" s="12">
        <v>12</v>
      </c>
      <c r="F2" s="12">
        <v>45</v>
      </c>
      <c r="G2" s="8"/>
      <c r="H2" s="12">
        <v>18.48</v>
      </c>
      <c r="I2" s="12">
        <v>48.95</v>
      </c>
      <c r="J2" s="5">
        <f>SUM(F2:G2)</f>
        <v>45</v>
      </c>
      <c r="K2" s="6"/>
      <c r="L2" s="11"/>
    </row>
    <row r="3" ht="15.35" customHeight="1">
      <c r="A3" s="5">
        <f>IF('Competitors'!$A4&lt;&gt;"",'Competitors'!A4,"")</f>
        <v>3</v>
      </c>
      <c r="B3" t="s" s="2">
        <f>IF('Competitors'!$A4&lt;&gt;"",'Competitors'!B4,"")</f>
        <v>11</v>
      </c>
      <c r="C3" t="s" s="2">
        <f>IF('Competitors'!$A4&lt;&gt;"",'Competitors'!C4,"")</f>
        <v>12</v>
      </c>
      <c r="D3" t="s" s="2">
        <f>IF('Competitors'!$A4&lt;&gt;"",'Competitors'!D4,"")</f>
        <v>13</v>
      </c>
      <c r="E3" s="12">
        <v>11</v>
      </c>
      <c r="F3" s="12">
        <v>45</v>
      </c>
      <c r="G3" s="8"/>
      <c r="H3" s="12">
        <v>14.26</v>
      </c>
      <c r="I3" s="12">
        <v>83.2</v>
      </c>
      <c r="J3" s="5">
        <f>SUM(F3:G3)</f>
        <v>45</v>
      </c>
      <c r="K3" s="6"/>
      <c r="L3" s="11"/>
    </row>
    <row r="4" ht="15.35" customHeight="1">
      <c r="A4" s="5">
        <f>IF('Competitors'!$A9&lt;&gt;"",'Competitors'!A9,"")</f>
        <v>8</v>
      </c>
      <c r="B4" t="s" s="2">
        <f>IF('Competitors'!$A9&lt;&gt;"",'Competitors'!B9,"")</f>
        <v>25</v>
      </c>
      <c r="C4" t="s" s="2">
        <f>IF('Competitors'!$A9&lt;&gt;"",'Competitors'!C9,"")</f>
        <v>26</v>
      </c>
      <c r="D4" t="s" s="2">
        <f>IF('Competitors'!$A9&lt;&gt;"",'Competitors'!D9,"")</f>
        <v>27</v>
      </c>
      <c r="E4" s="12">
        <v>10</v>
      </c>
      <c r="F4" s="12">
        <v>45</v>
      </c>
      <c r="G4" s="8"/>
      <c r="H4" s="12">
        <v>19.35</v>
      </c>
      <c r="I4" s="12">
        <v>89.86</v>
      </c>
      <c r="J4" s="5">
        <f>SUM(F4:G4)</f>
        <v>45</v>
      </c>
      <c r="K4" s="6"/>
      <c r="L4" s="11"/>
    </row>
    <row r="5" ht="15.35" customHeight="1">
      <c r="A5" s="5">
        <f>IF('Competitors'!$A8&lt;&gt;"",'Competitors'!A8,"")</f>
        <v>7</v>
      </c>
      <c r="B5" t="s" s="2">
        <f>IF('Competitors'!$A8&lt;&gt;"",'Competitors'!B8,"")</f>
        <v>22</v>
      </c>
      <c r="C5" t="s" s="2">
        <f>IF('Competitors'!$A8&lt;&gt;"",'Competitors'!C8,"")</f>
        <v>23</v>
      </c>
      <c r="D5" t="s" s="2">
        <f>IF('Competitors'!$A8&lt;&gt;"",'Competitors'!D8,"")</f>
        <v>24</v>
      </c>
      <c r="E5" s="12">
        <v>9</v>
      </c>
      <c r="F5" s="12">
        <v>45</v>
      </c>
      <c r="G5" s="8"/>
      <c r="H5" s="12">
        <v>17.15</v>
      </c>
      <c r="I5" s="12">
        <v>195.15</v>
      </c>
      <c r="J5" s="5">
        <f>SUM(F5:G5)</f>
        <v>45</v>
      </c>
      <c r="K5" s="6"/>
      <c r="L5" s="11"/>
    </row>
    <row r="6" ht="15.35" customHeight="1">
      <c r="A6" s="5">
        <f>IF('Competitors'!$A13&lt;&gt;"",'Competitors'!A13,"")</f>
        <v>12</v>
      </c>
      <c r="B6" t="s" s="2">
        <f>IF('Competitors'!$A13&lt;&gt;"",'Competitors'!B13,"")</f>
        <v>37</v>
      </c>
      <c r="C6" t="s" s="2">
        <f>IF('Competitors'!$A13&lt;&gt;"",'Competitors'!C13,"")</f>
        <v>38</v>
      </c>
      <c r="D6" t="s" s="2">
        <f>IF('Competitors'!$A13&lt;&gt;"",'Competitors'!D13,"")</f>
        <v>39</v>
      </c>
      <c r="E6" s="12">
        <v>8</v>
      </c>
      <c r="F6" s="12">
        <v>40</v>
      </c>
      <c r="G6" s="8"/>
      <c r="H6" s="12">
        <v>9.460000000000001</v>
      </c>
      <c r="I6" s="12">
        <v>66.48</v>
      </c>
      <c r="J6" s="5">
        <f>SUM(F6:G6)</f>
        <v>40</v>
      </c>
      <c r="K6" s="6"/>
      <c r="L6" s="11"/>
    </row>
    <row r="7" ht="15.35" customHeight="1">
      <c r="A7" s="5">
        <f>IF('Competitors'!$A6&lt;&gt;"",'Competitors'!A6,"")</f>
        <v>5</v>
      </c>
      <c r="B7" t="s" s="2">
        <f>IF('Competitors'!$A6&lt;&gt;"",'Competitors'!B6,"")</f>
        <v>16</v>
      </c>
      <c r="C7" t="s" s="2">
        <f>IF('Competitors'!$A6&lt;&gt;"",'Competitors'!C6,"")</f>
        <v>17</v>
      </c>
      <c r="D7" t="s" s="2">
        <f>IF('Competitors'!$A6&lt;&gt;"",'Competitors'!D6,"")</f>
        <v>18</v>
      </c>
      <c r="E7" s="12">
        <v>7</v>
      </c>
      <c r="F7" s="12">
        <v>40</v>
      </c>
      <c r="G7" s="8"/>
      <c r="H7" s="12">
        <v>7.98</v>
      </c>
      <c r="I7" s="12">
        <v>80.31999999999999</v>
      </c>
      <c r="J7" s="5">
        <f>SUM(F7:G7)</f>
        <v>40</v>
      </c>
      <c r="K7" s="6"/>
      <c r="L7" s="11"/>
    </row>
    <row r="8" ht="15.35" customHeight="1">
      <c r="A8" s="5">
        <f>IF('Competitors'!$A5&lt;&gt;"",'Competitors'!A5,"")</f>
        <v>4</v>
      </c>
      <c r="B8" t="s" s="2">
        <f>IF('Competitors'!$A5&lt;&gt;"",'Competitors'!B5,"")</f>
        <v>5</v>
      </c>
      <c r="C8" t="s" s="2">
        <f>IF('Competitors'!$A5&lt;&gt;"",'Competitors'!C5,"")</f>
        <v>14</v>
      </c>
      <c r="D8" t="s" s="2">
        <f>IF('Competitors'!$A5&lt;&gt;"",'Competitors'!D5,"")</f>
        <v>15</v>
      </c>
      <c r="E8" s="12">
        <v>6</v>
      </c>
      <c r="F8" s="12">
        <v>40</v>
      </c>
      <c r="G8" s="8"/>
      <c r="H8" s="12">
        <v>12.96</v>
      </c>
      <c r="I8" s="12">
        <v>82.36</v>
      </c>
      <c r="J8" s="5">
        <f>SUM(F8:G8)</f>
        <v>40</v>
      </c>
      <c r="K8" s="6"/>
      <c r="L8" s="11"/>
    </row>
    <row r="9" ht="15.35" customHeight="1">
      <c r="A9" s="5">
        <f>IF('Competitors'!$A3&lt;&gt;"",'Competitors'!A3,"")</f>
        <v>2</v>
      </c>
      <c r="B9" t="s" s="2">
        <f>IF('Competitors'!$A3&lt;&gt;"",'Competitors'!B3,"")</f>
        <v>8</v>
      </c>
      <c r="C9" t="s" s="2">
        <f>IF('Competitors'!$A3&lt;&gt;"",'Competitors'!C3,"")</f>
        <v>9</v>
      </c>
      <c r="D9" t="s" s="2">
        <f>IF('Competitors'!$A3&lt;&gt;"",'Competitors'!D3,"")</f>
        <v>10</v>
      </c>
      <c r="E9" s="12">
        <v>5</v>
      </c>
      <c r="F9" s="12">
        <v>40</v>
      </c>
      <c r="G9" s="8"/>
      <c r="H9" s="12">
        <v>15.45</v>
      </c>
      <c r="I9" s="12">
        <v>100.7</v>
      </c>
      <c r="J9" s="5">
        <f>SUM(F9:G9)</f>
        <v>40</v>
      </c>
      <c r="K9" s="6"/>
      <c r="L9" s="11"/>
    </row>
    <row r="10" ht="15.35" customHeight="1">
      <c r="A10" s="5">
        <f>IF('Competitors'!$A11&lt;&gt;"",'Competitors'!A11,"")</f>
        <v>10</v>
      </c>
      <c r="B10" t="s" s="2">
        <f>IF('Competitors'!$A11&lt;&gt;"",'Competitors'!B11,"")</f>
        <v>31</v>
      </c>
      <c r="C10" t="s" s="2">
        <f>IF('Competitors'!$A11&lt;&gt;"",'Competitors'!C11,"")</f>
        <v>32</v>
      </c>
      <c r="D10" t="s" s="2">
        <f>IF('Competitors'!$A11&lt;&gt;"",'Competitors'!D11,"")</f>
        <v>33</v>
      </c>
      <c r="E10" s="12">
        <v>4</v>
      </c>
      <c r="F10" s="12">
        <v>40</v>
      </c>
      <c r="G10" s="12">
        <v>-10</v>
      </c>
      <c r="H10" s="12">
        <v>9.59</v>
      </c>
      <c r="I10" s="12">
        <v>64.67</v>
      </c>
      <c r="J10" s="5">
        <f>SUM(F10:G10)</f>
        <v>30</v>
      </c>
      <c r="K10" s="6"/>
      <c r="L10" s="11"/>
    </row>
    <row r="11" ht="15.35" customHeight="1">
      <c r="A11" s="5">
        <f>IF('Competitors'!$A12&lt;&gt;"",'Competitors'!A12,"")</f>
        <v>11</v>
      </c>
      <c r="B11" t="s" s="2">
        <f>IF('Competitors'!$A12&lt;&gt;"",'Competitors'!B12,"")</f>
        <v>34</v>
      </c>
      <c r="C11" t="s" s="2">
        <f>IF('Competitors'!$A12&lt;&gt;"",'Competitors'!C12,"")</f>
        <v>35</v>
      </c>
      <c r="D11" t="s" s="2">
        <f>IF('Competitors'!$A12&lt;&gt;"",'Competitors'!D12,"")</f>
        <v>36</v>
      </c>
      <c r="E11" s="12">
        <v>3</v>
      </c>
      <c r="F11" s="12">
        <v>40</v>
      </c>
      <c r="G11" s="12">
        <v>-10</v>
      </c>
      <c r="H11" s="12">
        <v>6.26</v>
      </c>
      <c r="I11" s="12">
        <v>79.92</v>
      </c>
      <c r="J11" s="5">
        <f>SUM(F11:G11)</f>
        <v>30</v>
      </c>
      <c r="K11" s="6"/>
      <c r="L11" s="11"/>
    </row>
    <row r="12" ht="15.35" customHeight="1">
      <c r="A12" s="5">
        <f>IF('Competitors'!$A10&lt;&gt;"",'Competitors'!A10,"")</f>
        <v>9</v>
      </c>
      <c r="B12" t="s" s="2">
        <f>IF('Competitors'!$A10&lt;&gt;"",'Competitors'!B10,"")</f>
        <v>28</v>
      </c>
      <c r="C12" t="s" s="2">
        <f>IF('Competitors'!$A10&lt;&gt;"",'Competitors'!C10,"")</f>
        <v>29</v>
      </c>
      <c r="D12" t="s" s="2">
        <f>IF('Competitors'!$A10&lt;&gt;"",'Competitors'!D10,"")</f>
        <v>30</v>
      </c>
      <c r="E12" s="12">
        <v>2</v>
      </c>
      <c r="F12" s="12">
        <v>40</v>
      </c>
      <c r="G12" s="12">
        <v>-10</v>
      </c>
      <c r="H12" s="12">
        <v>6.43</v>
      </c>
      <c r="I12" s="12">
        <v>208.46</v>
      </c>
      <c r="J12" s="5">
        <f>SUM(F12:G12)</f>
        <v>30</v>
      </c>
      <c r="K12" s="6"/>
      <c r="L12" s="11"/>
    </row>
    <row r="13" ht="15.35" customHeight="1">
      <c r="A13" s="5">
        <f>IF('Competitors'!$A2&lt;&gt;"",'Competitors'!A2,"")</f>
        <v>1</v>
      </c>
      <c r="B13" t="s" s="2">
        <f>IF('Competitors'!$A2&lt;&gt;"",'Competitors'!B2,"")</f>
        <v>5</v>
      </c>
      <c r="C13" t="s" s="2">
        <f>IF('Competitors'!$A2&lt;&gt;"",'Competitors'!C2,"")</f>
        <v>6</v>
      </c>
      <c r="D13" t="s" s="2">
        <f>IF('Competitors'!$A2&lt;&gt;"",'Competitors'!D2,"")</f>
        <v>7</v>
      </c>
      <c r="E13" s="12">
        <v>1</v>
      </c>
      <c r="F13" s="12">
        <v>30</v>
      </c>
      <c r="G13" s="12">
        <v>-5</v>
      </c>
      <c r="H13" s="12">
        <v>9.31</v>
      </c>
      <c r="I13" s="12">
        <v>201</v>
      </c>
      <c r="J13" s="5">
        <f>SUM(F13:G13)</f>
        <v>25</v>
      </c>
      <c r="K13" s="6"/>
      <c r="L13" s="11"/>
    </row>
    <row r="14" ht="15.35" customHeight="1">
      <c r="A14" s="7"/>
      <c r="B14" s="7"/>
      <c r="C14" s="7"/>
      <c r="D14" s="7"/>
      <c r="E14" s="8"/>
      <c r="F14" s="8"/>
      <c r="G14" s="8"/>
      <c r="H14" s="8"/>
      <c r="I14" s="8"/>
      <c r="J14" s="5">
        <f>SUM(F14:G14)</f>
        <v>0</v>
      </c>
      <c r="K14" s="6"/>
      <c r="L14" s="11"/>
    </row>
    <row r="15" ht="15.35" customHeight="1">
      <c r="A15" t="s" s="2">
        <f>IF('Competitors'!$A15&lt;&gt;"",'Competitors'!A15,"")</f>
      </c>
      <c r="B15" t="s" s="2">
        <f>IF('Competitors'!$A15&lt;&gt;"",'Competitors'!B15,"")</f>
      </c>
      <c r="C15" t="s" s="2">
        <f>IF('Competitors'!$A15&lt;&gt;"",'Competitors'!C15,"")</f>
      </c>
      <c r="D15" t="s" s="2">
        <f>IF('Competitors'!$A15&lt;&gt;"",'Competitors'!D15,"")</f>
      </c>
      <c r="E15" s="8"/>
      <c r="F15" s="8"/>
      <c r="G15" s="8"/>
      <c r="H15" s="8"/>
      <c r="I15" s="8"/>
      <c r="J15" s="5">
        <f>SUM(F15:G15)</f>
        <v>0</v>
      </c>
      <c r="K15" s="6"/>
      <c r="L15" s="11"/>
    </row>
    <row r="16" ht="15.35" customHeight="1">
      <c r="A16" t="s" s="2">
        <f>IF('Competitors'!$A16&lt;&gt;"",'Competitors'!A16,"")</f>
      </c>
      <c r="B16" t="s" s="2">
        <f>IF('Competitors'!$A16&lt;&gt;"",'Competitors'!B16,"")</f>
      </c>
      <c r="C16" t="s" s="2">
        <f>IF('Competitors'!$A16&lt;&gt;"",'Competitors'!C16,"")</f>
      </c>
      <c r="D16" t="s" s="2">
        <f>IF('Competitors'!$A16&lt;&gt;"",'Competitors'!D16,"")</f>
      </c>
      <c r="E16" s="8"/>
      <c r="F16" s="8"/>
      <c r="G16" s="8"/>
      <c r="H16" s="8"/>
      <c r="I16" s="8"/>
      <c r="J16" s="5">
        <f>SUM(F16:G16)</f>
        <v>0</v>
      </c>
      <c r="K16" s="6"/>
      <c r="L16" s="11"/>
    </row>
    <row r="17" ht="15.35" customHeight="1">
      <c r="A17" t="s" s="2">
        <f>IF('Competitors'!$A17&lt;&gt;"",'Competitors'!A17,"")</f>
      </c>
      <c r="B17" t="s" s="2">
        <f>IF('Competitors'!$A17&lt;&gt;"",'Competitors'!B17,"")</f>
      </c>
      <c r="C17" t="s" s="2">
        <f>IF('Competitors'!$A17&lt;&gt;"",'Competitors'!C17,"")</f>
      </c>
      <c r="D17" t="s" s="2">
        <f>IF('Competitors'!$A17&lt;&gt;"",'Competitors'!D17,"")</f>
      </c>
      <c r="E17" s="8"/>
      <c r="F17" s="8"/>
      <c r="G17" s="8"/>
      <c r="H17" s="8"/>
      <c r="I17" s="8"/>
      <c r="J17" s="5">
        <f>SUM(F17:G17)</f>
        <v>0</v>
      </c>
      <c r="K17" s="6"/>
      <c r="L17" s="11"/>
    </row>
    <row r="18" ht="15.35" customHeight="1">
      <c r="A18" t="s" s="2">
        <f>IF('Competitors'!$A18&lt;&gt;"",'Competitors'!A18,"")</f>
      </c>
      <c r="B18" t="s" s="2">
        <f>IF('Competitors'!$A18&lt;&gt;"",'Competitors'!B18,"")</f>
      </c>
      <c r="C18" t="s" s="2">
        <f>IF('Competitors'!$A18&lt;&gt;"",'Competitors'!C18,"")</f>
      </c>
      <c r="D18" t="s" s="2">
        <f>IF('Competitors'!$A18&lt;&gt;"",'Competitors'!D18,"")</f>
      </c>
      <c r="E18" s="8"/>
      <c r="F18" s="8"/>
      <c r="G18" s="8"/>
      <c r="H18" s="8"/>
      <c r="I18" s="8"/>
      <c r="J18" s="5">
        <f>SUM(F18:G18)</f>
        <v>0</v>
      </c>
      <c r="K18" s="6"/>
      <c r="L18" s="11"/>
    </row>
    <row r="19" ht="15.35" customHeight="1">
      <c r="A19" t="s" s="2">
        <f>IF('Competitors'!$A19&lt;&gt;"",'Competitors'!A19,"")</f>
      </c>
      <c r="B19" t="s" s="2">
        <f>IF('Competitors'!$A19&lt;&gt;"",'Competitors'!B19,"")</f>
      </c>
      <c r="C19" t="s" s="2">
        <f>IF('Competitors'!$A19&lt;&gt;"",'Competitors'!C19,"")</f>
      </c>
      <c r="D19" t="s" s="2">
        <f>IF('Competitors'!$A19&lt;&gt;"",'Competitors'!D19,"")</f>
      </c>
      <c r="E19" s="8"/>
      <c r="F19" s="8"/>
      <c r="G19" s="8"/>
      <c r="H19" s="8"/>
      <c r="I19" s="8"/>
      <c r="J19" s="5">
        <f>SUM(F19:G19)</f>
        <v>0</v>
      </c>
      <c r="K19" s="6"/>
      <c r="L19" s="11"/>
    </row>
    <row r="20" ht="15.35" customHeight="1">
      <c r="A20" t="s" s="2">
        <f>IF('Competitors'!$A20&lt;&gt;"",'Competitors'!A20,"")</f>
      </c>
      <c r="B20" t="s" s="2">
        <f>IF('Competitors'!$A20&lt;&gt;"",'Competitors'!B20,"")</f>
      </c>
      <c r="C20" t="s" s="2">
        <f>IF('Competitors'!$A20&lt;&gt;"",'Competitors'!C20,"")</f>
      </c>
      <c r="D20" t="s" s="2">
        <f>IF('Competitors'!$A20&lt;&gt;"",'Competitors'!D20,"")</f>
      </c>
      <c r="E20" s="8"/>
      <c r="F20" s="8"/>
      <c r="G20" s="8"/>
      <c r="H20" s="8"/>
      <c r="I20" s="8"/>
      <c r="J20" s="5">
        <f>SUM(F20:G20)</f>
        <v>0</v>
      </c>
      <c r="K20" s="6"/>
      <c r="L20" s="11"/>
    </row>
    <row r="21" ht="15.35" customHeight="1">
      <c r="A21" t="s" s="2">
        <f>IF('Competitors'!$A21&lt;&gt;"",'Competitors'!A21,"")</f>
      </c>
      <c r="B21" t="s" s="2">
        <f>IF('Competitors'!$A21&lt;&gt;"",'Competitors'!B21,"")</f>
      </c>
      <c r="C21" t="s" s="2">
        <f>IF('Competitors'!$A21&lt;&gt;"",'Competitors'!C21,"")</f>
      </c>
      <c r="D21" t="s" s="2">
        <f>IF('Competitors'!$A21&lt;&gt;"",'Competitors'!D21,"")</f>
      </c>
      <c r="E21" s="8"/>
      <c r="F21" s="8"/>
      <c r="G21" s="8"/>
      <c r="H21" s="8"/>
      <c r="I21" s="8"/>
      <c r="J21" s="5">
        <f>SUM(F21:G21)</f>
        <v>0</v>
      </c>
      <c r="K21" s="6"/>
      <c r="L21" s="11"/>
    </row>
    <row r="22" ht="15.35" customHeight="1">
      <c r="A22" t="s" s="2">
        <f>IF('Competitors'!$A22&lt;&gt;"",'Competitors'!A22,"")</f>
      </c>
      <c r="B22" t="s" s="2">
        <f>IF('Competitors'!$A22&lt;&gt;"",'Competitors'!B22,"")</f>
      </c>
      <c r="C22" t="s" s="2">
        <f>IF('Competitors'!$A22&lt;&gt;"",'Competitors'!C22,"")</f>
      </c>
      <c r="D22" t="s" s="2">
        <f>IF('Competitors'!$A22&lt;&gt;"",'Competitors'!D22,"")</f>
      </c>
      <c r="E22" s="8"/>
      <c r="F22" s="8"/>
      <c r="G22" s="8"/>
      <c r="H22" s="8"/>
      <c r="I22" s="8"/>
      <c r="J22" s="5">
        <f>SUM(F22:G22)</f>
        <v>0</v>
      </c>
      <c r="K22" s="6"/>
      <c r="L22" s="11"/>
    </row>
    <row r="23" ht="15.35" customHeight="1">
      <c r="A23" t="s" s="2">
        <f>IF('Competitors'!$A23&lt;&gt;"",'Competitors'!A23,"")</f>
      </c>
      <c r="B23" t="s" s="2">
        <f>IF('Competitors'!$A23&lt;&gt;"",'Competitors'!B23,"")</f>
      </c>
      <c r="C23" t="s" s="2">
        <f>IF('Competitors'!$A23&lt;&gt;"",'Competitors'!C23,"")</f>
      </c>
      <c r="D23" t="s" s="2">
        <f>IF('Competitors'!$A23&lt;&gt;"",'Competitors'!D23,"")</f>
      </c>
      <c r="E23" s="8"/>
      <c r="F23" s="8"/>
      <c r="G23" s="8"/>
      <c r="H23" s="8"/>
      <c r="I23" s="8"/>
      <c r="J23" s="5">
        <f>SUM(F23:G23)</f>
        <v>0</v>
      </c>
      <c r="K23" s="6"/>
      <c r="L23" s="11"/>
    </row>
    <row r="24" ht="15.35" customHeight="1">
      <c r="A24" t="s" s="2">
        <f>IF('Competitors'!$A24&lt;&gt;"",'Competitors'!A24,"")</f>
      </c>
      <c r="B24" t="s" s="2">
        <f>IF('Competitors'!$A24&lt;&gt;"",'Competitors'!B24,"")</f>
      </c>
      <c r="C24" t="s" s="2">
        <f>IF('Competitors'!$A24&lt;&gt;"",'Competitors'!C24,"")</f>
      </c>
      <c r="D24" t="s" s="2">
        <f>IF('Competitors'!$A24&lt;&gt;"",'Competitors'!D24,"")</f>
      </c>
      <c r="E24" s="8"/>
      <c r="F24" s="8"/>
      <c r="G24" s="8"/>
      <c r="H24" s="8"/>
      <c r="I24" s="8"/>
      <c r="J24" s="5">
        <f>SUM(F24:G24)</f>
        <v>0</v>
      </c>
      <c r="K24" s="6"/>
      <c r="L24" s="11"/>
    </row>
    <row r="25" ht="15.35" customHeight="1">
      <c r="A25" s="13"/>
      <c r="B25" s="13"/>
      <c r="C25" s="13"/>
      <c r="D25" s="13"/>
      <c r="E25" s="13"/>
      <c r="F25" s="13"/>
      <c r="G25" s="13"/>
      <c r="H25" s="13"/>
      <c r="I25" s="13"/>
      <c r="J25" s="13"/>
      <c r="K25" s="11"/>
      <c r="L25" s="11"/>
    </row>
    <row r="26" ht="15.35" customHeight="1">
      <c r="A26" s="11"/>
      <c r="B26" s="11"/>
      <c r="C26" s="11"/>
      <c r="D26" s="11"/>
      <c r="E26" s="11"/>
      <c r="F26" s="11"/>
      <c r="G26" s="11"/>
      <c r="H26" s="11"/>
      <c r="I26" s="11"/>
      <c r="J26" s="11"/>
      <c r="K26" s="11"/>
      <c r="L26" s="11"/>
    </row>
    <row r="27" ht="15.35" customHeight="1">
      <c r="A27" t="s" s="14">
        <v>46</v>
      </c>
      <c r="B27" s="15">
        <v>40</v>
      </c>
      <c r="C27" s="11"/>
      <c r="D27" s="11"/>
      <c r="E27" s="11"/>
      <c r="F27" s="11"/>
      <c r="G27" s="11"/>
      <c r="H27" s="11"/>
      <c r="I27" s="11"/>
      <c r="J27" s="11"/>
      <c r="K27" s="11"/>
      <c r="L27" s="1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L27"/>
  <sheetViews>
    <sheetView workbookViewId="0" showGridLines="0" defaultGridColor="1"/>
  </sheetViews>
  <sheetFormatPr defaultColWidth="11.1667" defaultRowHeight="16" customHeight="1" outlineLevelRow="0" outlineLevelCol="0"/>
  <cols>
    <col min="1" max="1" width="10.8516" style="16" customWidth="1"/>
    <col min="2" max="4" width="11.1719" style="16" customWidth="1"/>
    <col min="5" max="5" width="6.85156" style="16" customWidth="1"/>
    <col min="6" max="6" width="5.35156" style="16" customWidth="1"/>
    <col min="7" max="7" width="6" style="16" customWidth="1"/>
    <col min="8" max="8" width="8.85156" style="16" customWidth="1"/>
    <col min="9" max="9" width="7.67188" style="16" customWidth="1"/>
    <col min="10" max="10" width="5" style="16" customWidth="1"/>
    <col min="11" max="11" width="10.6719" style="16" customWidth="1"/>
    <col min="12" max="12" width="11.1719" style="16" customWidth="1"/>
    <col min="13" max="16384" width="11.1719" style="16" customWidth="1"/>
  </cols>
  <sheetData>
    <row r="1" ht="15.35" customHeight="1">
      <c r="A1" t="s" s="10">
        <v>0</v>
      </c>
      <c r="B1" t="s" s="3">
        <v>1</v>
      </c>
      <c r="C1" t="s" s="3">
        <v>2</v>
      </c>
      <c r="D1" t="s" s="3">
        <v>3</v>
      </c>
      <c r="E1" t="s" s="3">
        <v>40</v>
      </c>
      <c r="F1" t="s" s="3">
        <v>41</v>
      </c>
      <c r="G1" t="s" s="3">
        <v>42</v>
      </c>
      <c r="H1" t="s" s="3">
        <v>43</v>
      </c>
      <c r="I1" t="s" s="3">
        <v>44</v>
      </c>
      <c r="J1" t="s" s="3">
        <v>45</v>
      </c>
      <c r="K1" s="6"/>
      <c r="L1" s="11"/>
    </row>
    <row r="2" ht="15.35" customHeight="1">
      <c r="A2" s="5">
        <f>IF('Competitors'!$A6&lt;&gt;"",'Competitors'!A6,"")</f>
        <v>5</v>
      </c>
      <c r="B2" t="s" s="2">
        <f>IF('Competitors'!$A6&lt;&gt;"",'Competitors'!B6,"")</f>
        <v>16</v>
      </c>
      <c r="C2" t="s" s="2">
        <f>IF('Competitors'!$A6&lt;&gt;"",'Competitors'!C6,"")</f>
        <v>17</v>
      </c>
      <c r="D2" t="s" s="2">
        <f>IF('Competitors'!$A6&lt;&gt;"",'Competitors'!D6,"")</f>
        <v>18</v>
      </c>
      <c r="E2" s="12">
        <v>12</v>
      </c>
      <c r="F2" s="12">
        <v>35</v>
      </c>
      <c r="G2" s="8"/>
      <c r="H2" s="12">
        <v>4.96</v>
      </c>
      <c r="I2" s="12">
        <v>22.32</v>
      </c>
      <c r="J2" s="5">
        <f>SUM(F2:G2)</f>
        <v>35</v>
      </c>
      <c r="K2" s="6"/>
      <c r="L2" s="11"/>
    </row>
    <row r="3" ht="15.35" customHeight="1">
      <c r="A3" s="5">
        <f>IF('Competitors'!$A2&lt;&gt;"",'Competitors'!A2,"")</f>
        <v>1</v>
      </c>
      <c r="B3" t="s" s="2">
        <f>IF('Competitors'!$A2&lt;&gt;"",'Competitors'!B2,"")</f>
        <v>5</v>
      </c>
      <c r="C3" t="s" s="2">
        <f>IF('Competitors'!$A2&lt;&gt;"",'Competitors'!C2,"")</f>
        <v>6</v>
      </c>
      <c r="D3" t="s" s="2">
        <f>IF('Competitors'!$A2&lt;&gt;"",'Competitors'!D2,"")</f>
        <v>7</v>
      </c>
      <c r="E3" s="12">
        <v>11</v>
      </c>
      <c r="F3" s="12">
        <v>35</v>
      </c>
      <c r="G3" s="8"/>
      <c r="H3" s="12">
        <v>23.42</v>
      </c>
      <c r="I3" s="12">
        <v>60.6</v>
      </c>
      <c r="J3" s="5">
        <f>SUM(F3:G3)</f>
        <v>35</v>
      </c>
      <c r="K3" s="6"/>
      <c r="L3" s="11"/>
    </row>
    <row r="4" ht="15.35" customHeight="1">
      <c r="A4" s="5">
        <f>IF('Competitors'!$A10&lt;&gt;"",'Competitors'!A10,"")</f>
        <v>9</v>
      </c>
      <c r="B4" t="s" s="2">
        <f>IF('Competitors'!$A10&lt;&gt;"",'Competitors'!B10,"")</f>
        <v>28</v>
      </c>
      <c r="C4" t="s" s="2">
        <f>IF('Competitors'!$A10&lt;&gt;"",'Competitors'!C10,"")</f>
        <v>29</v>
      </c>
      <c r="D4" t="s" s="2">
        <f>IF('Competitors'!$A10&lt;&gt;"",'Competitors'!D10,"")</f>
        <v>30</v>
      </c>
      <c r="E4" s="12">
        <v>10</v>
      </c>
      <c r="F4" s="12">
        <v>35</v>
      </c>
      <c r="G4" s="8"/>
      <c r="H4" s="12">
        <v>21.15</v>
      </c>
      <c r="I4" s="12">
        <v>73.44</v>
      </c>
      <c r="J4" s="5">
        <f>SUM(F4:G4)</f>
        <v>35</v>
      </c>
      <c r="K4" s="6"/>
      <c r="L4" s="11"/>
    </row>
    <row r="5" ht="15.35" customHeight="1">
      <c r="A5" s="5">
        <f>IF('Competitors'!$A12&lt;&gt;"",'Competitors'!A12,"")</f>
        <v>11</v>
      </c>
      <c r="B5" t="s" s="2">
        <f>IF('Competitors'!$A12&lt;&gt;"",'Competitors'!B12,"")</f>
        <v>34</v>
      </c>
      <c r="C5" t="s" s="2">
        <f>IF('Competitors'!$A12&lt;&gt;"",'Competitors'!C12,"")</f>
        <v>35</v>
      </c>
      <c r="D5" t="s" s="2">
        <f>IF('Competitors'!$A12&lt;&gt;"",'Competitors'!D12,"")</f>
        <v>36</v>
      </c>
      <c r="E5" s="12">
        <v>9</v>
      </c>
      <c r="F5" s="12">
        <v>30</v>
      </c>
      <c r="G5" s="8"/>
      <c r="H5" s="12">
        <v>4.2</v>
      </c>
      <c r="I5" s="12">
        <v>17.77</v>
      </c>
      <c r="J5" s="5">
        <f>SUM(F5:G5)</f>
        <v>30</v>
      </c>
      <c r="K5" s="6"/>
      <c r="L5" s="11"/>
    </row>
    <row r="6" ht="15.35" customHeight="1">
      <c r="A6" s="5">
        <f>IF('Competitors'!$A7&lt;&gt;"",'Competitors'!A7,"")</f>
        <v>6</v>
      </c>
      <c r="B6" t="s" s="2">
        <f>IF('Competitors'!$A7&lt;&gt;"",'Competitors'!B7,"")</f>
        <v>19</v>
      </c>
      <c r="C6" t="s" s="2">
        <f>IF('Competitors'!$A7&lt;&gt;"",'Competitors'!C7,"")</f>
        <v>20</v>
      </c>
      <c r="D6" t="s" s="2">
        <f>IF('Competitors'!$A7&lt;&gt;"",'Competitors'!D7,"")</f>
        <v>21</v>
      </c>
      <c r="E6" s="12">
        <v>8</v>
      </c>
      <c r="F6" s="12">
        <v>30</v>
      </c>
      <c r="G6" s="8"/>
      <c r="H6" s="12">
        <v>8.09</v>
      </c>
      <c r="I6" s="12">
        <v>35.14</v>
      </c>
      <c r="J6" s="5">
        <f>SUM(F6:G6)</f>
        <v>30</v>
      </c>
      <c r="K6" s="6"/>
      <c r="L6" s="11"/>
    </row>
    <row r="7" ht="15.35" customHeight="1">
      <c r="A7" s="5">
        <f>IF('Competitors'!$A13&lt;&gt;"",'Competitors'!A13,"")</f>
        <v>12</v>
      </c>
      <c r="B7" t="s" s="2">
        <f>IF('Competitors'!$A13&lt;&gt;"",'Competitors'!B13,"")</f>
        <v>37</v>
      </c>
      <c r="C7" t="s" s="2">
        <f>IF('Competitors'!$A13&lt;&gt;"",'Competitors'!C13,"")</f>
        <v>38</v>
      </c>
      <c r="D7" t="s" s="2">
        <f>IF('Competitors'!$A13&lt;&gt;"",'Competitors'!D13,"")</f>
        <v>39</v>
      </c>
      <c r="E7" s="12">
        <v>7</v>
      </c>
      <c r="F7" s="12">
        <v>30</v>
      </c>
      <c r="G7" s="8"/>
      <c r="H7" s="12">
        <v>13.58</v>
      </c>
      <c r="I7" s="12">
        <v>37.13</v>
      </c>
      <c r="J7" s="5">
        <f>SUM(F7:G7)</f>
        <v>30</v>
      </c>
      <c r="K7" s="6"/>
      <c r="L7" s="11"/>
    </row>
    <row r="8" ht="15.35" customHeight="1">
      <c r="A8" s="5">
        <f>IF('Competitors'!$A5&lt;&gt;"",'Competitors'!A5,"")</f>
        <v>4</v>
      </c>
      <c r="B8" t="s" s="2">
        <f>IF('Competitors'!$A5&lt;&gt;"",'Competitors'!B5,"")</f>
        <v>5</v>
      </c>
      <c r="C8" t="s" s="2">
        <f>IF('Competitors'!$A5&lt;&gt;"",'Competitors'!C5,"")</f>
        <v>14</v>
      </c>
      <c r="D8" t="s" s="2">
        <f>IF('Competitors'!$A5&lt;&gt;"",'Competitors'!D5,"")</f>
        <v>15</v>
      </c>
      <c r="E8" s="12">
        <v>6</v>
      </c>
      <c r="F8" s="12">
        <v>30</v>
      </c>
      <c r="G8" s="12">
        <v>-5</v>
      </c>
      <c r="H8" s="12">
        <v>4.45</v>
      </c>
      <c r="I8" s="12">
        <v>37.06</v>
      </c>
      <c r="J8" s="5">
        <f>SUM(F8:G8)</f>
        <v>25</v>
      </c>
      <c r="K8" s="6"/>
      <c r="L8" s="11"/>
    </row>
    <row r="9" ht="15.35" customHeight="1">
      <c r="A9" s="5">
        <f>IF('Competitors'!$A8&lt;&gt;"",'Competitors'!A8,"")</f>
        <v>7</v>
      </c>
      <c r="B9" t="s" s="2">
        <f>IF('Competitors'!$A8&lt;&gt;"",'Competitors'!B8,"")</f>
        <v>22</v>
      </c>
      <c r="C9" t="s" s="2">
        <f>IF('Competitors'!$A8&lt;&gt;"",'Competitors'!C8,"")</f>
        <v>23</v>
      </c>
      <c r="D9" t="s" s="2">
        <f>IF('Competitors'!$A8&lt;&gt;"",'Competitors'!D8,"")</f>
        <v>24</v>
      </c>
      <c r="E9" s="12">
        <v>5</v>
      </c>
      <c r="F9" s="12">
        <v>30</v>
      </c>
      <c r="G9" s="12">
        <v>-5</v>
      </c>
      <c r="H9" s="12">
        <v>10.34</v>
      </c>
      <c r="I9" s="12">
        <v>37.22</v>
      </c>
      <c r="J9" s="5">
        <f>SUM(F9:G9)</f>
        <v>25</v>
      </c>
      <c r="K9" s="6"/>
      <c r="L9" s="11"/>
    </row>
    <row r="10" ht="15.35" customHeight="1">
      <c r="A10" s="5">
        <f>IF('Competitors'!$A9&lt;&gt;"",'Competitors'!A9,"")</f>
        <v>8</v>
      </c>
      <c r="B10" t="s" s="2">
        <f>IF('Competitors'!$A9&lt;&gt;"",'Competitors'!B9,"")</f>
        <v>25</v>
      </c>
      <c r="C10" t="s" s="2">
        <f>IF('Competitors'!$A9&lt;&gt;"",'Competitors'!C9,"")</f>
        <v>26</v>
      </c>
      <c r="D10" t="s" s="2">
        <f>IF('Competitors'!$A9&lt;&gt;"",'Competitors'!D9,"")</f>
        <v>27</v>
      </c>
      <c r="E10" s="12">
        <v>4</v>
      </c>
      <c r="F10" s="12">
        <v>30</v>
      </c>
      <c r="G10" s="12">
        <v>-5</v>
      </c>
      <c r="H10" s="12">
        <v>4.56</v>
      </c>
      <c r="I10" s="12">
        <v>64.64</v>
      </c>
      <c r="J10" s="5">
        <f>SUM(F10:G10)</f>
        <v>25</v>
      </c>
      <c r="K10" s="6"/>
      <c r="L10" s="11"/>
    </row>
    <row r="11" ht="15.35" customHeight="1">
      <c r="A11" s="5">
        <f>IF('Competitors'!$A4&lt;&gt;"",'Competitors'!A4,"")</f>
        <v>3</v>
      </c>
      <c r="B11" t="s" s="2">
        <f>IF('Competitors'!$A4&lt;&gt;"",'Competitors'!B4,"")</f>
        <v>11</v>
      </c>
      <c r="C11" t="s" s="2">
        <f>IF('Competitors'!$A4&lt;&gt;"",'Competitors'!C4,"")</f>
        <v>12</v>
      </c>
      <c r="D11" t="s" s="2">
        <f>IF('Competitors'!$A4&lt;&gt;"",'Competitors'!D4,"")</f>
        <v>13</v>
      </c>
      <c r="E11" s="12">
        <v>3</v>
      </c>
      <c r="F11" s="12">
        <v>30</v>
      </c>
      <c r="G11" s="12">
        <v>-5</v>
      </c>
      <c r="H11" s="12">
        <v>61.43</v>
      </c>
      <c r="I11" s="12">
        <v>133.24</v>
      </c>
      <c r="J11" s="5">
        <f>SUM(F11:G11)</f>
        <v>25</v>
      </c>
      <c r="K11" s="6"/>
      <c r="L11" s="11"/>
    </row>
    <row r="12" ht="15.35" customHeight="1">
      <c r="A12" s="5">
        <f>IF('Competitors'!$A11&lt;&gt;"",'Competitors'!A11,"")</f>
        <v>10</v>
      </c>
      <c r="B12" t="s" s="2">
        <f>IF('Competitors'!$A11&lt;&gt;"",'Competitors'!B11,"")</f>
        <v>31</v>
      </c>
      <c r="C12" t="s" s="2">
        <f>IF('Competitors'!$A11&lt;&gt;"",'Competitors'!C11,"")</f>
        <v>32</v>
      </c>
      <c r="D12" t="s" s="2">
        <f>IF('Competitors'!$A11&lt;&gt;"",'Competitors'!D11,"")</f>
        <v>33</v>
      </c>
      <c r="E12" s="12">
        <v>2</v>
      </c>
      <c r="F12" s="12">
        <v>20</v>
      </c>
      <c r="G12" s="12">
        <v>-5</v>
      </c>
      <c r="H12" s="12">
        <v>7.18</v>
      </c>
      <c r="I12" s="12">
        <v>123.5</v>
      </c>
      <c r="J12" s="5">
        <f>SUM(F12:G12)</f>
        <v>15</v>
      </c>
      <c r="K12" s="6"/>
      <c r="L12" s="11"/>
    </row>
    <row r="13" ht="15.35" customHeight="1">
      <c r="A13" s="5">
        <f>IF('Competitors'!$A3&lt;&gt;"",'Competitors'!A3,"")</f>
        <v>2</v>
      </c>
      <c r="B13" t="s" s="2">
        <f>IF('Competitors'!$A3&lt;&gt;"",'Competitors'!B3,"")</f>
        <v>8</v>
      </c>
      <c r="C13" t="s" s="2">
        <f>IF('Competitors'!$A3&lt;&gt;"",'Competitors'!C3,"")</f>
        <v>9</v>
      </c>
      <c r="D13" t="s" s="2">
        <f>IF('Competitors'!$A3&lt;&gt;"",'Competitors'!D3,"")</f>
        <v>10</v>
      </c>
      <c r="E13" s="12">
        <v>1</v>
      </c>
      <c r="F13" s="12">
        <v>10</v>
      </c>
      <c r="G13" s="12">
        <v>-10</v>
      </c>
      <c r="H13" s="12">
        <v>19.28</v>
      </c>
      <c r="I13" s="12">
        <v>62</v>
      </c>
      <c r="J13" s="5">
        <f>SUM(F13:G13)</f>
        <v>0</v>
      </c>
      <c r="K13" s="6"/>
      <c r="L13" s="11"/>
    </row>
    <row r="14" ht="15.35" customHeight="1">
      <c r="A14" s="7"/>
      <c r="B14" s="7"/>
      <c r="C14" s="7"/>
      <c r="D14" s="7"/>
      <c r="E14" s="8"/>
      <c r="F14" s="8"/>
      <c r="G14" s="8"/>
      <c r="H14" s="8"/>
      <c r="I14" s="8"/>
      <c r="J14" s="5">
        <f>SUM(F14:G14)</f>
        <v>0</v>
      </c>
      <c r="K14" s="6"/>
      <c r="L14" s="11"/>
    </row>
    <row r="15" ht="15.35" customHeight="1">
      <c r="A15" t="s" s="2">
        <f>IF('Competitors'!$A15&lt;&gt;"",'Competitors'!A15,"")</f>
      </c>
      <c r="B15" t="s" s="2">
        <f>IF('Competitors'!$A15&lt;&gt;"",'Competitors'!B15,"")</f>
      </c>
      <c r="C15" t="s" s="2">
        <f>IF('Competitors'!$A15&lt;&gt;"",'Competitors'!C15,"")</f>
      </c>
      <c r="D15" t="s" s="2">
        <f>IF('Competitors'!$A15&lt;&gt;"",'Competitors'!D15,"")</f>
      </c>
      <c r="E15" s="8"/>
      <c r="F15" s="8"/>
      <c r="G15" s="8"/>
      <c r="H15" s="8"/>
      <c r="I15" s="8"/>
      <c r="J15" s="5">
        <f>SUM(F15:G15)</f>
        <v>0</v>
      </c>
      <c r="K15" s="6"/>
      <c r="L15" s="11"/>
    </row>
    <row r="16" ht="15.35" customHeight="1">
      <c r="A16" t="s" s="2">
        <f>IF('Competitors'!$A16&lt;&gt;"",'Competitors'!A16,"")</f>
      </c>
      <c r="B16" t="s" s="2">
        <f>IF('Competitors'!$A16&lt;&gt;"",'Competitors'!B16,"")</f>
      </c>
      <c r="C16" t="s" s="2">
        <f>IF('Competitors'!$A16&lt;&gt;"",'Competitors'!C16,"")</f>
      </c>
      <c r="D16" t="s" s="2">
        <f>IF('Competitors'!$A16&lt;&gt;"",'Competitors'!D16,"")</f>
      </c>
      <c r="E16" s="8"/>
      <c r="F16" s="8"/>
      <c r="G16" s="8"/>
      <c r="H16" s="8"/>
      <c r="I16" s="8"/>
      <c r="J16" s="5">
        <f>SUM(F16:G16)</f>
        <v>0</v>
      </c>
      <c r="K16" s="6"/>
      <c r="L16" s="11"/>
    </row>
    <row r="17" ht="15.35" customHeight="1">
      <c r="A17" t="s" s="2">
        <f>IF('Competitors'!$A17&lt;&gt;"",'Competitors'!A17,"")</f>
      </c>
      <c r="B17" t="s" s="2">
        <f>IF('Competitors'!$A17&lt;&gt;"",'Competitors'!B17,"")</f>
      </c>
      <c r="C17" t="s" s="2">
        <f>IF('Competitors'!$A17&lt;&gt;"",'Competitors'!C17,"")</f>
      </c>
      <c r="D17" t="s" s="2">
        <f>IF('Competitors'!$A17&lt;&gt;"",'Competitors'!D17,"")</f>
      </c>
      <c r="E17" s="8"/>
      <c r="F17" s="8"/>
      <c r="G17" s="8"/>
      <c r="H17" s="8"/>
      <c r="I17" s="8"/>
      <c r="J17" s="5">
        <f>SUM(F17:G17)</f>
        <v>0</v>
      </c>
      <c r="K17" s="6"/>
      <c r="L17" s="11"/>
    </row>
    <row r="18" ht="15.35" customHeight="1">
      <c r="A18" t="s" s="2">
        <f>IF('Competitors'!$A18&lt;&gt;"",'Competitors'!A18,"")</f>
      </c>
      <c r="B18" t="s" s="2">
        <f>IF('Competitors'!$A18&lt;&gt;"",'Competitors'!B18,"")</f>
      </c>
      <c r="C18" t="s" s="2">
        <f>IF('Competitors'!$A18&lt;&gt;"",'Competitors'!C18,"")</f>
      </c>
      <c r="D18" t="s" s="2">
        <f>IF('Competitors'!$A18&lt;&gt;"",'Competitors'!D18,"")</f>
      </c>
      <c r="E18" s="8"/>
      <c r="F18" s="8"/>
      <c r="G18" s="8"/>
      <c r="H18" s="8"/>
      <c r="I18" s="8"/>
      <c r="J18" s="5">
        <f>SUM(F18:G18)</f>
        <v>0</v>
      </c>
      <c r="K18" s="6"/>
      <c r="L18" s="11"/>
    </row>
    <row r="19" ht="15.35" customHeight="1">
      <c r="A19" t="s" s="2">
        <f>IF('Competitors'!$A19&lt;&gt;"",'Competitors'!A19,"")</f>
      </c>
      <c r="B19" t="s" s="2">
        <f>IF('Competitors'!$A19&lt;&gt;"",'Competitors'!B19,"")</f>
      </c>
      <c r="C19" t="s" s="2">
        <f>IF('Competitors'!$A19&lt;&gt;"",'Competitors'!C19,"")</f>
      </c>
      <c r="D19" t="s" s="2">
        <f>IF('Competitors'!$A19&lt;&gt;"",'Competitors'!D19,"")</f>
      </c>
      <c r="E19" s="8"/>
      <c r="F19" s="8"/>
      <c r="G19" s="8"/>
      <c r="H19" s="8"/>
      <c r="I19" s="8"/>
      <c r="J19" s="5">
        <f>SUM(F19:G19)</f>
        <v>0</v>
      </c>
      <c r="K19" s="6"/>
      <c r="L19" s="11"/>
    </row>
    <row r="20" ht="15.35" customHeight="1">
      <c r="A20" t="s" s="2">
        <f>IF('Competitors'!$A20&lt;&gt;"",'Competitors'!A20,"")</f>
      </c>
      <c r="B20" t="s" s="2">
        <f>IF('Competitors'!$A20&lt;&gt;"",'Competitors'!B20,"")</f>
      </c>
      <c r="C20" t="s" s="2">
        <f>IF('Competitors'!$A20&lt;&gt;"",'Competitors'!C20,"")</f>
      </c>
      <c r="D20" t="s" s="2">
        <f>IF('Competitors'!$A20&lt;&gt;"",'Competitors'!D20,"")</f>
      </c>
      <c r="E20" s="8"/>
      <c r="F20" s="8"/>
      <c r="G20" s="8"/>
      <c r="H20" s="8"/>
      <c r="I20" s="8"/>
      <c r="J20" s="5">
        <f>SUM(F20:G20)</f>
        <v>0</v>
      </c>
      <c r="K20" s="6"/>
      <c r="L20" s="11"/>
    </row>
    <row r="21" ht="15.35" customHeight="1">
      <c r="A21" t="s" s="2">
        <f>IF('Competitors'!$A21&lt;&gt;"",'Competitors'!A21,"")</f>
      </c>
      <c r="B21" t="s" s="2">
        <f>IF('Competitors'!$A21&lt;&gt;"",'Competitors'!B21,"")</f>
      </c>
      <c r="C21" t="s" s="2">
        <f>IF('Competitors'!$A21&lt;&gt;"",'Competitors'!C21,"")</f>
      </c>
      <c r="D21" t="s" s="2">
        <f>IF('Competitors'!$A21&lt;&gt;"",'Competitors'!D21,"")</f>
      </c>
      <c r="E21" s="8"/>
      <c r="F21" s="8"/>
      <c r="G21" s="8"/>
      <c r="H21" s="8"/>
      <c r="I21" s="8"/>
      <c r="J21" s="5">
        <f>SUM(F21:G21)</f>
        <v>0</v>
      </c>
      <c r="K21" s="6"/>
      <c r="L21" s="11"/>
    </row>
    <row r="22" ht="15.35" customHeight="1">
      <c r="A22" t="s" s="2">
        <f>IF('Competitors'!$A22&lt;&gt;"",'Competitors'!A22,"")</f>
      </c>
      <c r="B22" t="s" s="2">
        <f>IF('Competitors'!$A22&lt;&gt;"",'Competitors'!B22,"")</f>
      </c>
      <c r="C22" t="s" s="2">
        <f>IF('Competitors'!$A22&lt;&gt;"",'Competitors'!C22,"")</f>
      </c>
      <c r="D22" t="s" s="2">
        <f>IF('Competitors'!$A22&lt;&gt;"",'Competitors'!D22,"")</f>
      </c>
      <c r="E22" s="8"/>
      <c r="F22" s="8"/>
      <c r="G22" s="8"/>
      <c r="H22" s="8"/>
      <c r="I22" s="8"/>
      <c r="J22" s="5">
        <f>SUM(F22:G22)</f>
        <v>0</v>
      </c>
      <c r="K22" s="6"/>
      <c r="L22" s="11"/>
    </row>
    <row r="23" ht="15.35" customHeight="1">
      <c r="A23" t="s" s="2">
        <f>IF('Competitors'!$A23&lt;&gt;"",'Competitors'!A23,"")</f>
      </c>
      <c r="B23" t="s" s="2">
        <f>IF('Competitors'!$A23&lt;&gt;"",'Competitors'!B23,"")</f>
      </c>
      <c r="C23" t="s" s="2">
        <f>IF('Competitors'!$A23&lt;&gt;"",'Competitors'!C23,"")</f>
      </c>
      <c r="D23" t="s" s="2">
        <f>IF('Competitors'!$A23&lt;&gt;"",'Competitors'!D23,"")</f>
      </c>
      <c r="E23" s="8"/>
      <c r="F23" s="8"/>
      <c r="G23" s="8"/>
      <c r="H23" s="8"/>
      <c r="I23" s="8"/>
      <c r="J23" s="5">
        <f>SUM(F23:G23)</f>
        <v>0</v>
      </c>
      <c r="K23" s="6"/>
      <c r="L23" s="11"/>
    </row>
    <row r="24" ht="15.35" customHeight="1">
      <c r="A24" t="s" s="2">
        <f>IF('Competitors'!$A24&lt;&gt;"",'Competitors'!A24,"")</f>
      </c>
      <c r="B24" t="s" s="2">
        <f>IF('Competitors'!$A24&lt;&gt;"",'Competitors'!B24,"")</f>
      </c>
      <c r="C24" t="s" s="2">
        <f>IF('Competitors'!$A24&lt;&gt;"",'Competitors'!C24,"")</f>
      </c>
      <c r="D24" t="s" s="2">
        <f>IF('Competitors'!$A24&lt;&gt;"",'Competitors'!D24,"")</f>
      </c>
      <c r="E24" s="8"/>
      <c r="F24" s="8"/>
      <c r="G24" s="8"/>
      <c r="H24" s="8"/>
      <c r="I24" s="8"/>
      <c r="J24" s="5">
        <f>SUM(F24:G24)</f>
        <v>0</v>
      </c>
      <c r="K24" s="6"/>
      <c r="L24" s="11"/>
    </row>
    <row r="25" ht="15.35" customHeight="1">
      <c r="A25" s="13"/>
      <c r="B25" s="13"/>
      <c r="C25" s="13"/>
      <c r="D25" s="13"/>
      <c r="E25" s="13"/>
      <c r="F25" s="13"/>
      <c r="G25" s="13"/>
      <c r="H25" s="13"/>
      <c r="I25" s="13"/>
      <c r="J25" s="13"/>
      <c r="K25" s="11"/>
      <c r="L25" s="11"/>
    </row>
    <row r="26" ht="15.35" customHeight="1">
      <c r="A26" s="11"/>
      <c r="B26" s="11"/>
      <c r="C26" s="11"/>
      <c r="D26" s="11"/>
      <c r="E26" s="11"/>
      <c r="F26" s="11"/>
      <c r="G26" s="11"/>
      <c r="H26" s="11"/>
      <c r="I26" s="11"/>
      <c r="J26" s="11"/>
      <c r="K26" s="11"/>
      <c r="L26" s="11"/>
    </row>
    <row r="27" ht="15.35" customHeight="1">
      <c r="A27" t="s" s="14">
        <v>47</v>
      </c>
      <c r="B27" s="15">
        <v>30</v>
      </c>
      <c r="C27" s="11"/>
      <c r="D27" s="11"/>
      <c r="E27" s="11"/>
      <c r="F27" s="11"/>
      <c r="G27" s="11"/>
      <c r="H27" s="11"/>
      <c r="I27" s="11"/>
      <c r="J27" s="11"/>
      <c r="K27" s="11"/>
      <c r="L27" s="1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4.xml><?xml version="1.0" encoding="utf-8"?>
<worksheet xmlns:r="http://schemas.openxmlformats.org/officeDocument/2006/relationships" xmlns="http://schemas.openxmlformats.org/spreadsheetml/2006/main">
  <dimension ref="A1:L27"/>
  <sheetViews>
    <sheetView workbookViewId="0" showGridLines="0" defaultGridColor="1"/>
  </sheetViews>
  <sheetFormatPr defaultColWidth="11.1667" defaultRowHeight="16" customHeight="1" outlineLevelRow="0" outlineLevelCol="0"/>
  <cols>
    <col min="1" max="1" width="10.8516" style="17" customWidth="1"/>
    <col min="2" max="4" width="11.1719" style="17" customWidth="1"/>
    <col min="5" max="5" width="6.85156" style="17" customWidth="1"/>
    <col min="6" max="6" width="5.35156" style="17" customWidth="1"/>
    <col min="7" max="7" width="6" style="17" customWidth="1"/>
    <col min="8" max="8" width="8.85156" style="17" customWidth="1"/>
    <col min="9" max="9" width="7.67188" style="17" customWidth="1"/>
    <col min="10" max="10" width="5" style="17" customWidth="1"/>
    <col min="11" max="11" width="10.6719" style="17" customWidth="1"/>
    <col min="12" max="12" width="11.1719" style="17" customWidth="1"/>
    <col min="13" max="16384" width="11.1719" style="17" customWidth="1"/>
  </cols>
  <sheetData>
    <row r="1" ht="15.35" customHeight="1">
      <c r="A1" t="s" s="10">
        <v>0</v>
      </c>
      <c r="B1" t="s" s="3">
        <v>1</v>
      </c>
      <c r="C1" t="s" s="3">
        <v>2</v>
      </c>
      <c r="D1" t="s" s="3">
        <v>3</v>
      </c>
      <c r="E1" t="s" s="3">
        <v>40</v>
      </c>
      <c r="F1" t="s" s="3">
        <v>41</v>
      </c>
      <c r="G1" t="s" s="3">
        <v>42</v>
      </c>
      <c r="H1" t="s" s="3">
        <v>43</v>
      </c>
      <c r="I1" t="s" s="3">
        <v>44</v>
      </c>
      <c r="J1" t="s" s="3">
        <v>45</v>
      </c>
      <c r="K1" s="6"/>
      <c r="L1" s="11"/>
    </row>
    <row r="2" ht="15.35" customHeight="1">
      <c r="A2" s="5">
        <f>IF('Competitors'!$A13&lt;&gt;"",'Competitors'!A13,"")</f>
        <v>12</v>
      </c>
      <c r="B2" t="s" s="2">
        <f>IF('Competitors'!$A13&lt;&gt;"",'Competitors'!B13,"")</f>
        <v>37</v>
      </c>
      <c r="C2" t="s" s="2">
        <f>IF('Competitors'!$A13&lt;&gt;"",'Competitors'!C13,"")</f>
        <v>38</v>
      </c>
      <c r="D2" t="s" s="2">
        <f>IF('Competitors'!$A13&lt;&gt;"",'Competitors'!D13,"")</f>
        <v>39</v>
      </c>
      <c r="E2" s="12">
        <v>12</v>
      </c>
      <c r="F2" s="12">
        <v>45</v>
      </c>
      <c r="G2" s="8"/>
      <c r="H2" s="12">
        <v>19.44</v>
      </c>
      <c r="I2" s="12">
        <v>77.65000000000001</v>
      </c>
      <c r="J2" s="5">
        <f>SUM(F2:G2)</f>
        <v>45</v>
      </c>
      <c r="K2" s="6"/>
      <c r="L2" s="11"/>
    </row>
    <row r="3" ht="15.35" customHeight="1">
      <c r="A3" s="5">
        <f>IF('Competitors'!$A5&lt;&gt;"",'Competitors'!A5,"")</f>
        <v>4</v>
      </c>
      <c r="B3" t="s" s="2">
        <f>IF('Competitors'!$A5&lt;&gt;"",'Competitors'!B5,"")</f>
        <v>5</v>
      </c>
      <c r="C3" t="s" s="2">
        <f>IF('Competitors'!$A5&lt;&gt;"",'Competitors'!C5,"")</f>
        <v>14</v>
      </c>
      <c r="D3" t="s" s="2">
        <f>IF('Competitors'!$A5&lt;&gt;"",'Competitors'!D5,"")</f>
        <v>15</v>
      </c>
      <c r="E3" s="12">
        <v>11</v>
      </c>
      <c r="F3" s="12">
        <v>40</v>
      </c>
      <c r="G3" s="8"/>
      <c r="H3" s="12">
        <v>22.58</v>
      </c>
      <c r="I3" s="12">
        <v>110.43</v>
      </c>
      <c r="J3" s="5">
        <f>SUM(F3:G3)</f>
        <v>40</v>
      </c>
      <c r="K3" s="6"/>
      <c r="L3" s="11"/>
    </row>
    <row r="4" ht="15.35" customHeight="1">
      <c r="A4" s="5">
        <f>IF('Competitors'!$A12&lt;&gt;"",'Competitors'!A12,"")</f>
        <v>11</v>
      </c>
      <c r="B4" t="s" s="2">
        <f>IF('Competitors'!$A12&lt;&gt;"",'Competitors'!B12,"")</f>
        <v>34</v>
      </c>
      <c r="C4" t="s" s="2">
        <f>IF('Competitors'!$A12&lt;&gt;"",'Competitors'!C12,"")</f>
        <v>35</v>
      </c>
      <c r="D4" t="s" s="2">
        <f>IF('Competitors'!$A12&lt;&gt;"",'Competitors'!D12,"")</f>
        <v>36</v>
      </c>
      <c r="E4" s="12">
        <v>10</v>
      </c>
      <c r="F4" s="12">
        <v>40</v>
      </c>
      <c r="G4" s="8"/>
      <c r="H4" s="12">
        <v>49.8</v>
      </c>
      <c r="I4" s="12">
        <v>125.67</v>
      </c>
      <c r="J4" s="5">
        <f>SUM(F4:G4)</f>
        <v>40</v>
      </c>
      <c r="K4" s="6"/>
      <c r="L4" s="11"/>
    </row>
    <row r="5" ht="15.35" customHeight="1">
      <c r="A5" s="5">
        <f>IF('Competitors'!$A4&lt;&gt;"",'Competitors'!A4,"")</f>
        <v>3</v>
      </c>
      <c r="B5" t="s" s="2">
        <f>IF('Competitors'!$A4&lt;&gt;"",'Competitors'!B4,"")</f>
        <v>11</v>
      </c>
      <c r="C5" t="s" s="2">
        <f>IF('Competitors'!$A4&lt;&gt;"",'Competitors'!C4,"")</f>
        <v>12</v>
      </c>
      <c r="D5" t="s" s="2">
        <f>IF('Competitors'!$A4&lt;&gt;"",'Competitors'!D4,"")</f>
        <v>13</v>
      </c>
      <c r="E5" s="12">
        <v>9</v>
      </c>
      <c r="F5" s="12">
        <v>40</v>
      </c>
      <c r="G5" s="8"/>
      <c r="H5" s="12">
        <v>40.09</v>
      </c>
      <c r="I5" s="12">
        <v>154.33</v>
      </c>
      <c r="J5" s="5">
        <f>SUM(F5:G5)</f>
        <v>40</v>
      </c>
      <c r="K5" s="6"/>
      <c r="L5" s="11"/>
    </row>
    <row r="6" ht="15.35" customHeight="1">
      <c r="A6" s="5">
        <f>IF('Competitors'!$A6&lt;&gt;"",'Competitors'!A6,"")</f>
        <v>5</v>
      </c>
      <c r="B6" t="s" s="2">
        <f>IF('Competitors'!$A6&lt;&gt;"",'Competitors'!B6,"")</f>
        <v>16</v>
      </c>
      <c r="C6" t="s" s="2">
        <f>IF('Competitors'!$A6&lt;&gt;"",'Competitors'!C6,"")</f>
        <v>17</v>
      </c>
      <c r="D6" t="s" s="2">
        <f>IF('Competitors'!$A6&lt;&gt;"",'Competitors'!D6,"")</f>
        <v>18</v>
      </c>
      <c r="E6" s="12">
        <v>8</v>
      </c>
      <c r="F6" s="12">
        <v>40</v>
      </c>
      <c r="G6" s="8"/>
      <c r="H6" s="12">
        <v>14.95</v>
      </c>
      <c r="I6" s="12">
        <v>214.02</v>
      </c>
      <c r="J6" s="5">
        <f>SUM(F6:G6)</f>
        <v>40</v>
      </c>
      <c r="K6" s="6"/>
      <c r="L6" s="11"/>
    </row>
    <row r="7" ht="15.35" customHeight="1">
      <c r="A7" s="5">
        <f>IF('Competitors'!$A7&lt;&gt;"",'Competitors'!A7,"")</f>
        <v>6</v>
      </c>
      <c r="B7" t="s" s="2">
        <f>IF('Competitors'!$A7&lt;&gt;"",'Competitors'!B7,"")</f>
        <v>19</v>
      </c>
      <c r="C7" t="s" s="2">
        <f>IF('Competitors'!$A7&lt;&gt;"",'Competitors'!C7,"")</f>
        <v>20</v>
      </c>
      <c r="D7" t="s" s="2">
        <f>IF('Competitors'!$A7&lt;&gt;"",'Competitors'!D7,"")</f>
        <v>21</v>
      </c>
      <c r="E7" s="12">
        <v>7</v>
      </c>
      <c r="F7" s="12">
        <v>40</v>
      </c>
      <c r="G7" s="12">
        <v>-5</v>
      </c>
      <c r="H7" s="12">
        <v>39.08</v>
      </c>
      <c r="I7" s="12">
        <v>121.37</v>
      </c>
      <c r="J7" s="5">
        <f>SUM(F7:G7)</f>
        <v>35</v>
      </c>
      <c r="K7" s="6"/>
      <c r="L7" s="11"/>
    </row>
    <row r="8" ht="15.35" customHeight="1">
      <c r="A8" s="5">
        <f>IF('Competitors'!$A11&lt;&gt;"",'Competitors'!A11,"")</f>
        <v>10</v>
      </c>
      <c r="B8" t="s" s="2">
        <f>IF('Competitors'!$A11&lt;&gt;"",'Competitors'!B11,"")</f>
        <v>31</v>
      </c>
      <c r="C8" t="s" s="2">
        <f>IF('Competitors'!$A11&lt;&gt;"",'Competitors'!C11,"")</f>
        <v>32</v>
      </c>
      <c r="D8" t="s" s="2">
        <f>IF('Competitors'!$A11&lt;&gt;"",'Competitors'!D11,"")</f>
        <v>33</v>
      </c>
      <c r="E8" s="12">
        <v>6</v>
      </c>
      <c r="F8" s="12">
        <v>40</v>
      </c>
      <c r="G8" s="12">
        <v>-5</v>
      </c>
      <c r="H8" s="12">
        <v>69.84999999999999</v>
      </c>
      <c r="I8" s="12">
        <v>230</v>
      </c>
      <c r="J8" s="5">
        <f>SUM(F8:G8)</f>
        <v>35</v>
      </c>
      <c r="K8" s="6"/>
      <c r="L8" s="11"/>
    </row>
    <row r="9" ht="15.35" customHeight="1">
      <c r="A9" s="5">
        <f>IF('Competitors'!$A2&lt;&gt;"",'Competitors'!A2,"")</f>
        <v>1</v>
      </c>
      <c r="B9" t="s" s="2">
        <f>IF('Competitors'!$A2&lt;&gt;"",'Competitors'!B2,"")</f>
        <v>5</v>
      </c>
      <c r="C9" t="s" s="2">
        <f>IF('Competitors'!$A2&lt;&gt;"",'Competitors'!C2,"")</f>
        <v>6</v>
      </c>
      <c r="D9" t="s" s="2">
        <f>IF('Competitors'!$A2&lt;&gt;"",'Competitors'!D2,"")</f>
        <v>7</v>
      </c>
      <c r="E9" s="12">
        <v>5</v>
      </c>
      <c r="F9" s="12">
        <v>30</v>
      </c>
      <c r="G9" s="8"/>
      <c r="H9" s="12">
        <v>119</v>
      </c>
      <c r="I9" s="12">
        <v>240</v>
      </c>
      <c r="J9" s="5">
        <f>SUM(F9:G9)</f>
        <v>30</v>
      </c>
      <c r="K9" s="6"/>
      <c r="L9" s="11"/>
    </row>
    <row r="10" ht="15.35" customHeight="1">
      <c r="A10" s="5">
        <f>IF('Competitors'!$A8&lt;&gt;"",'Competitors'!A8,"")</f>
        <v>7</v>
      </c>
      <c r="B10" t="s" s="2">
        <f>IF('Competitors'!$A8&lt;&gt;"",'Competitors'!B8,"")</f>
        <v>22</v>
      </c>
      <c r="C10" t="s" s="2">
        <f>IF('Competitors'!$A8&lt;&gt;"",'Competitors'!C8,"")</f>
        <v>23</v>
      </c>
      <c r="D10" t="s" s="2">
        <f>IF('Competitors'!$A8&lt;&gt;"",'Competitors'!D8,"")</f>
        <v>24</v>
      </c>
      <c r="E10" s="12">
        <v>4</v>
      </c>
      <c r="F10" s="12">
        <v>30</v>
      </c>
      <c r="G10" s="8"/>
      <c r="H10" s="12">
        <v>124</v>
      </c>
      <c r="I10" s="12">
        <v>240</v>
      </c>
      <c r="J10" s="5">
        <f>SUM(F10:G10)</f>
        <v>30</v>
      </c>
      <c r="K10" s="6"/>
      <c r="L10" s="11"/>
    </row>
    <row r="11" ht="15.35" customHeight="1">
      <c r="A11" s="5">
        <f>IF('Competitors'!$A10&lt;&gt;"",'Competitors'!A10,"")</f>
        <v>9</v>
      </c>
      <c r="B11" t="s" s="2">
        <f>IF('Competitors'!$A10&lt;&gt;"",'Competitors'!B10,"")</f>
        <v>28</v>
      </c>
      <c r="C11" t="s" s="2">
        <f>IF('Competitors'!$A10&lt;&gt;"",'Competitors'!C10,"")</f>
        <v>29</v>
      </c>
      <c r="D11" t="s" s="2">
        <f>IF('Competitors'!$A10&lt;&gt;"",'Competitors'!D10,"")</f>
        <v>30</v>
      </c>
      <c r="E11" s="12">
        <v>3</v>
      </c>
      <c r="F11" s="12">
        <v>20</v>
      </c>
      <c r="G11" s="12">
        <v>-5</v>
      </c>
      <c r="H11" s="12">
        <v>53.87</v>
      </c>
      <c r="I11" s="12">
        <v>240</v>
      </c>
      <c r="J11" s="5">
        <f>SUM(F11:G11)</f>
        <v>15</v>
      </c>
      <c r="K11" s="6"/>
      <c r="L11" s="11"/>
    </row>
    <row r="12" ht="15.35" customHeight="1">
      <c r="A12" s="5">
        <f>IF('Competitors'!$A9&lt;&gt;"",'Competitors'!A9,"")</f>
        <v>8</v>
      </c>
      <c r="B12" t="s" s="2">
        <f>IF('Competitors'!$A9&lt;&gt;"",'Competitors'!B9,"")</f>
        <v>25</v>
      </c>
      <c r="C12" t="s" s="2">
        <f>IF('Competitors'!$A9&lt;&gt;"",'Competitors'!C9,"")</f>
        <v>26</v>
      </c>
      <c r="D12" t="s" s="2">
        <f>IF('Competitors'!$A9&lt;&gt;"",'Competitors'!D9,"")</f>
        <v>27</v>
      </c>
      <c r="E12" s="12">
        <v>2</v>
      </c>
      <c r="F12" s="12">
        <v>20</v>
      </c>
      <c r="G12" s="12">
        <v>-10</v>
      </c>
      <c r="H12" s="12">
        <v>79.37</v>
      </c>
      <c r="I12" s="12">
        <v>240</v>
      </c>
      <c r="J12" s="5">
        <f>SUM(F12:G12)</f>
        <v>10</v>
      </c>
      <c r="K12" s="6"/>
      <c r="L12" s="11"/>
    </row>
    <row r="13" ht="15.35" customHeight="1">
      <c r="A13" s="5">
        <f>IF('Competitors'!$A3&lt;&gt;"",'Competitors'!A3,"")</f>
        <v>2</v>
      </c>
      <c r="B13" t="s" s="2">
        <f>IF('Competitors'!$A3&lt;&gt;"",'Competitors'!B3,"")</f>
        <v>8</v>
      </c>
      <c r="C13" t="s" s="2">
        <f>IF('Competitors'!$A3&lt;&gt;"",'Competitors'!C3,"")</f>
        <v>9</v>
      </c>
      <c r="D13" t="s" s="2">
        <f>IF('Competitors'!$A3&lt;&gt;"",'Competitors'!D3,"")</f>
        <v>10</v>
      </c>
      <c r="E13" s="12">
        <v>1</v>
      </c>
      <c r="F13" s="12">
        <v>0</v>
      </c>
      <c r="G13" s="8"/>
      <c r="H13" s="8"/>
      <c r="I13" s="12">
        <v>130</v>
      </c>
      <c r="J13" s="5">
        <f>SUM(F13:G13)</f>
        <v>0</v>
      </c>
      <c r="K13" s="6"/>
      <c r="L13" s="11"/>
    </row>
    <row r="14" ht="15.35" customHeight="1">
      <c r="A14" s="7"/>
      <c r="B14" s="7"/>
      <c r="C14" s="7"/>
      <c r="D14" s="7"/>
      <c r="E14" s="8"/>
      <c r="F14" s="8"/>
      <c r="G14" s="8"/>
      <c r="H14" s="8"/>
      <c r="I14" s="8"/>
      <c r="J14" s="5">
        <f>SUM(F14:G14)</f>
        <v>0</v>
      </c>
      <c r="K14" s="6"/>
      <c r="L14" s="11"/>
    </row>
    <row r="15" ht="15.35" customHeight="1">
      <c r="A15" t="s" s="2">
        <f>IF('Competitors'!$A15&lt;&gt;"",'Competitors'!A15,"")</f>
      </c>
      <c r="B15" t="s" s="2">
        <f>IF('Competitors'!$A15&lt;&gt;"",'Competitors'!B15,"")</f>
      </c>
      <c r="C15" t="s" s="2">
        <f>IF('Competitors'!$A15&lt;&gt;"",'Competitors'!C15,"")</f>
      </c>
      <c r="D15" t="s" s="2">
        <f>IF('Competitors'!$A15&lt;&gt;"",'Competitors'!D15,"")</f>
      </c>
      <c r="E15" s="8"/>
      <c r="F15" s="8"/>
      <c r="G15" s="8"/>
      <c r="H15" s="8"/>
      <c r="I15" s="8"/>
      <c r="J15" s="5">
        <f>SUM(F15:G15)</f>
        <v>0</v>
      </c>
      <c r="K15" s="6"/>
      <c r="L15" s="11"/>
    </row>
    <row r="16" ht="15.35" customHeight="1">
      <c r="A16" t="s" s="2">
        <f>IF('Competitors'!$A16&lt;&gt;"",'Competitors'!A16,"")</f>
      </c>
      <c r="B16" t="s" s="2">
        <f>IF('Competitors'!$A16&lt;&gt;"",'Competitors'!B16,"")</f>
      </c>
      <c r="C16" t="s" s="2">
        <f>IF('Competitors'!$A16&lt;&gt;"",'Competitors'!C16,"")</f>
      </c>
      <c r="D16" t="s" s="2">
        <f>IF('Competitors'!$A16&lt;&gt;"",'Competitors'!D16,"")</f>
      </c>
      <c r="E16" s="8"/>
      <c r="F16" s="8"/>
      <c r="G16" s="8"/>
      <c r="H16" s="8"/>
      <c r="I16" s="8"/>
      <c r="J16" s="5">
        <f>SUM(F16:G16)</f>
        <v>0</v>
      </c>
      <c r="K16" s="6"/>
      <c r="L16" s="11"/>
    </row>
    <row r="17" ht="15.35" customHeight="1">
      <c r="A17" t="s" s="2">
        <f>IF('Competitors'!$A17&lt;&gt;"",'Competitors'!A17,"")</f>
      </c>
      <c r="B17" t="s" s="2">
        <f>IF('Competitors'!$A17&lt;&gt;"",'Competitors'!B17,"")</f>
      </c>
      <c r="C17" t="s" s="2">
        <f>IF('Competitors'!$A17&lt;&gt;"",'Competitors'!C17,"")</f>
      </c>
      <c r="D17" t="s" s="2">
        <f>IF('Competitors'!$A17&lt;&gt;"",'Competitors'!D17,"")</f>
      </c>
      <c r="E17" s="8"/>
      <c r="F17" s="8"/>
      <c r="G17" s="8"/>
      <c r="H17" s="8"/>
      <c r="I17" s="8"/>
      <c r="J17" s="5">
        <f>SUM(F17:G17)</f>
        <v>0</v>
      </c>
      <c r="K17" s="6"/>
      <c r="L17" s="11"/>
    </row>
    <row r="18" ht="15.35" customHeight="1">
      <c r="A18" t="s" s="2">
        <f>IF('Competitors'!$A18&lt;&gt;"",'Competitors'!A18,"")</f>
      </c>
      <c r="B18" t="s" s="2">
        <f>IF('Competitors'!$A18&lt;&gt;"",'Competitors'!B18,"")</f>
      </c>
      <c r="C18" t="s" s="2">
        <f>IF('Competitors'!$A18&lt;&gt;"",'Competitors'!C18,"")</f>
      </c>
      <c r="D18" t="s" s="2">
        <f>IF('Competitors'!$A18&lt;&gt;"",'Competitors'!D18,"")</f>
      </c>
      <c r="E18" s="8"/>
      <c r="F18" s="8"/>
      <c r="G18" s="8"/>
      <c r="H18" s="8"/>
      <c r="I18" s="8"/>
      <c r="J18" s="5">
        <f>SUM(F18:G18)</f>
        <v>0</v>
      </c>
      <c r="K18" s="6"/>
      <c r="L18" s="11"/>
    </row>
    <row r="19" ht="15.35" customHeight="1">
      <c r="A19" t="s" s="2">
        <f>IF('Competitors'!$A19&lt;&gt;"",'Competitors'!A19,"")</f>
      </c>
      <c r="B19" t="s" s="2">
        <f>IF('Competitors'!$A19&lt;&gt;"",'Competitors'!B19,"")</f>
      </c>
      <c r="C19" t="s" s="2">
        <f>IF('Competitors'!$A19&lt;&gt;"",'Competitors'!C19,"")</f>
      </c>
      <c r="D19" t="s" s="2">
        <f>IF('Competitors'!$A19&lt;&gt;"",'Competitors'!D19,"")</f>
      </c>
      <c r="E19" s="8"/>
      <c r="F19" s="8"/>
      <c r="G19" s="8"/>
      <c r="H19" s="8"/>
      <c r="I19" s="8"/>
      <c r="J19" s="5">
        <f>SUM(F19:G19)</f>
        <v>0</v>
      </c>
      <c r="K19" s="6"/>
      <c r="L19" s="11"/>
    </row>
    <row r="20" ht="15.35" customHeight="1">
      <c r="A20" t="s" s="2">
        <f>IF('Competitors'!$A20&lt;&gt;"",'Competitors'!A20,"")</f>
      </c>
      <c r="B20" t="s" s="2">
        <f>IF('Competitors'!$A20&lt;&gt;"",'Competitors'!B20,"")</f>
      </c>
      <c r="C20" t="s" s="2">
        <f>IF('Competitors'!$A20&lt;&gt;"",'Competitors'!C20,"")</f>
      </c>
      <c r="D20" t="s" s="2">
        <f>IF('Competitors'!$A20&lt;&gt;"",'Competitors'!D20,"")</f>
      </c>
      <c r="E20" s="8"/>
      <c r="F20" s="8"/>
      <c r="G20" s="8"/>
      <c r="H20" s="8"/>
      <c r="I20" s="8"/>
      <c r="J20" s="5">
        <f>SUM(F20:G20)</f>
        <v>0</v>
      </c>
      <c r="K20" s="6"/>
      <c r="L20" s="11"/>
    </row>
    <row r="21" ht="15.35" customHeight="1">
      <c r="A21" t="s" s="2">
        <f>IF('Competitors'!$A21&lt;&gt;"",'Competitors'!A21,"")</f>
      </c>
      <c r="B21" t="s" s="2">
        <f>IF('Competitors'!$A21&lt;&gt;"",'Competitors'!B21,"")</f>
      </c>
      <c r="C21" t="s" s="2">
        <f>IF('Competitors'!$A21&lt;&gt;"",'Competitors'!C21,"")</f>
      </c>
      <c r="D21" t="s" s="2">
        <f>IF('Competitors'!$A21&lt;&gt;"",'Competitors'!D21,"")</f>
      </c>
      <c r="E21" s="8"/>
      <c r="F21" s="8"/>
      <c r="G21" s="8"/>
      <c r="H21" s="8"/>
      <c r="I21" s="8"/>
      <c r="J21" s="5">
        <f>SUM(F21:G21)</f>
        <v>0</v>
      </c>
      <c r="K21" s="6"/>
      <c r="L21" s="11"/>
    </row>
    <row r="22" ht="15.35" customHeight="1">
      <c r="A22" t="s" s="2">
        <f>IF('Competitors'!$A22&lt;&gt;"",'Competitors'!A22,"")</f>
      </c>
      <c r="B22" t="s" s="2">
        <f>IF('Competitors'!$A22&lt;&gt;"",'Competitors'!B22,"")</f>
      </c>
      <c r="C22" t="s" s="2">
        <f>IF('Competitors'!$A22&lt;&gt;"",'Competitors'!C22,"")</f>
      </c>
      <c r="D22" t="s" s="2">
        <f>IF('Competitors'!$A22&lt;&gt;"",'Competitors'!D22,"")</f>
      </c>
      <c r="E22" s="8"/>
      <c r="F22" s="8"/>
      <c r="G22" s="8"/>
      <c r="H22" s="8"/>
      <c r="I22" s="8"/>
      <c r="J22" s="5">
        <f>SUM(F22:G22)</f>
        <v>0</v>
      </c>
      <c r="K22" s="6"/>
      <c r="L22" s="11"/>
    </row>
    <row r="23" ht="15.35" customHeight="1">
      <c r="A23" t="s" s="2">
        <f>IF('Competitors'!$A23&lt;&gt;"",'Competitors'!A23,"")</f>
      </c>
      <c r="B23" t="s" s="2">
        <f>IF('Competitors'!$A23&lt;&gt;"",'Competitors'!B23,"")</f>
      </c>
      <c r="C23" t="s" s="2">
        <f>IF('Competitors'!$A23&lt;&gt;"",'Competitors'!C23,"")</f>
      </c>
      <c r="D23" t="s" s="2">
        <f>IF('Competitors'!$A23&lt;&gt;"",'Competitors'!D23,"")</f>
      </c>
      <c r="E23" s="8"/>
      <c r="F23" s="8"/>
      <c r="G23" s="8"/>
      <c r="H23" s="8"/>
      <c r="I23" s="8"/>
      <c r="J23" s="5">
        <f>SUM(F23:G23)</f>
        <v>0</v>
      </c>
      <c r="K23" s="6"/>
      <c r="L23" s="11"/>
    </row>
    <row r="24" ht="15.35" customHeight="1">
      <c r="A24" t="s" s="2">
        <f>IF('Competitors'!$A24&lt;&gt;"",'Competitors'!A24,"")</f>
      </c>
      <c r="B24" t="s" s="2">
        <f>IF('Competitors'!$A24&lt;&gt;"",'Competitors'!B24,"")</f>
      </c>
      <c r="C24" t="s" s="2">
        <f>IF('Competitors'!$A24&lt;&gt;"",'Competitors'!C24,"")</f>
      </c>
      <c r="D24" t="s" s="2">
        <f>IF('Competitors'!$A24&lt;&gt;"",'Competitors'!D24,"")</f>
      </c>
      <c r="E24" s="8"/>
      <c r="F24" s="8"/>
      <c r="G24" s="8"/>
      <c r="H24" s="8"/>
      <c r="I24" s="8"/>
      <c r="J24" s="5">
        <f>SUM(F24:G24)</f>
        <v>0</v>
      </c>
      <c r="K24" s="6"/>
      <c r="L24" s="11"/>
    </row>
    <row r="25" ht="15.35" customHeight="1">
      <c r="A25" s="13"/>
      <c r="B25" s="13"/>
      <c r="C25" s="13"/>
      <c r="D25" s="13"/>
      <c r="E25" s="13"/>
      <c r="F25" s="13"/>
      <c r="G25" s="13"/>
      <c r="H25" s="13"/>
      <c r="I25" s="13"/>
      <c r="J25" s="13"/>
      <c r="K25" s="11"/>
      <c r="L25" s="11"/>
    </row>
    <row r="26" ht="15.35" customHeight="1">
      <c r="A26" s="11"/>
      <c r="B26" s="11"/>
      <c r="C26" s="11"/>
      <c r="D26" s="11"/>
      <c r="E26" s="11"/>
      <c r="F26" s="11"/>
      <c r="G26" s="11"/>
      <c r="H26" s="11"/>
      <c r="I26" s="11"/>
      <c r="J26" s="11"/>
      <c r="K26" s="11"/>
      <c r="L26" s="11"/>
    </row>
    <row r="27" ht="15.35" customHeight="1">
      <c r="A27" t="s" s="14">
        <v>46</v>
      </c>
      <c r="B27" s="15">
        <v>40</v>
      </c>
      <c r="C27" s="11"/>
      <c r="D27" s="11"/>
      <c r="E27" s="11"/>
      <c r="F27" s="11"/>
      <c r="G27" s="11"/>
      <c r="H27" s="11"/>
      <c r="I27" s="11"/>
      <c r="J27" s="11"/>
      <c r="K27" s="11"/>
      <c r="L27" s="11"/>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5.xml><?xml version="1.0" encoding="utf-8"?>
<worksheet xmlns:r="http://schemas.openxmlformats.org/officeDocument/2006/relationships" xmlns="http://schemas.openxmlformats.org/spreadsheetml/2006/main">
  <dimension ref="A1:M24"/>
  <sheetViews>
    <sheetView workbookViewId="0" showGridLines="0" defaultGridColor="1"/>
  </sheetViews>
  <sheetFormatPr defaultColWidth="11.1667" defaultRowHeight="16" customHeight="1" outlineLevelRow="0" outlineLevelCol="0"/>
  <cols>
    <col min="1" max="1" width="10.8516" style="18" customWidth="1"/>
    <col min="2" max="4" width="11.1719" style="18" customWidth="1"/>
    <col min="5" max="5" width="7.85156" style="18" customWidth="1"/>
    <col min="6" max="6" width="8.35156" style="18" customWidth="1"/>
    <col min="7" max="7" width="8.17188" style="18" customWidth="1"/>
    <col min="8" max="8" width="7.35156" style="18" customWidth="1"/>
    <col min="9" max="9" width="38" style="18" customWidth="1"/>
    <col min="10" max="10" width="11.1719" style="18" customWidth="1"/>
    <col min="11" max="11" width="25.3516" style="18" customWidth="1"/>
    <col min="12" max="13" width="11.1719" style="18" customWidth="1"/>
    <col min="14" max="16384" width="11.1719" style="18" customWidth="1"/>
  </cols>
  <sheetData>
    <row r="1" ht="15.35" customHeight="1">
      <c r="A1" t="s" s="10">
        <v>0</v>
      </c>
      <c r="B1" t="s" s="3">
        <v>1</v>
      </c>
      <c r="C1" t="s" s="3">
        <v>2</v>
      </c>
      <c r="D1" t="s" s="3">
        <v>3</v>
      </c>
      <c r="E1" t="s" s="3">
        <v>48</v>
      </c>
      <c r="F1" t="s" s="3">
        <v>49</v>
      </c>
      <c r="G1" t="s" s="3">
        <v>50</v>
      </c>
      <c r="H1" t="s" s="3">
        <v>51</v>
      </c>
      <c r="I1" t="s" s="3">
        <v>52</v>
      </c>
      <c r="J1" t="s" s="3">
        <v>53</v>
      </c>
      <c r="K1" t="s" s="2">
        <v>54</v>
      </c>
      <c r="L1" s="19"/>
      <c r="M1" s="20">
        <f>SUM('Adopt a Position'!B27+'D&amp;B'!B27+'NeedleHaystack'!B27)</f>
        <v>110</v>
      </c>
    </row>
    <row r="2" ht="15.35" customHeight="1">
      <c r="A2" s="5">
        <f>IF('Competitors'!$A6&lt;&gt;"",'Competitors'!A6,"")</f>
        <v>5</v>
      </c>
      <c r="B2" t="s" s="2">
        <f>IF('Competitors'!$A6&lt;&gt;"",'Competitors'!B6,"")</f>
        <v>16</v>
      </c>
      <c r="C2" t="s" s="2">
        <f>IF('Competitors'!$A6&lt;&gt;"",'Competitors'!C6,"")</f>
        <v>17</v>
      </c>
      <c r="D2" t="s" s="2">
        <f>IF('Competitors'!$A6&lt;&gt;"",'Competitors'!D6,"")</f>
        <v>18</v>
      </c>
      <c r="E2" s="5">
        <f>IF($A2&lt;&gt;"",VLOOKUP($A2,'Adopt a Position'!$A$2:$J$24,5,FALSE),"")</f>
        <v>7</v>
      </c>
      <c r="F2" s="5">
        <f>IF($A2&lt;&gt;"",VLOOKUP($A2,'D&amp;B'!$A$2:$J$24,5,FALSE),"")</f>
        <v>12</v>
      </c>
      <c r="G2" s="5">
        <f>IF($A2&lt;&gt;"",VLOOKUP($A2,'NeedleHaystack'!$A$2:$J$24,5,FALSE),"")</f>
        <v>8</v>
      </c>
      <c r="H2" s="5">
        <f>SUM(E2:G2)</f>
        <v>27</v>
      </c>
      <c r="I2" t="s" s="3">
        <v>55</v>
      </c>
      <c r="J2" t="s" s="3">
        <v>56</v>
      </c>
      <c r="K2" t="s" s="2">
        <f>IF(M2&gt;=80,"Q","")</f>
        <v>57</v>
      </c>
      <c r="L2" s="5">
        <f>IF($A2&lt;&gt;"",(VLOOKUP($A2,'Adopt a Position'!$A$2:$J$24,10,FALSE)+VLOOKUP($A2,'D&amp;B'!$A$2:$J$24,10,FALSE)+VLOOKUP($A2,'NeedleHaystack'!$A$2:$J$24,10,FALSE)),"")</f>
        <v>115</v>
      </c>
      <c r="M2" s="21">
        <f>IF(L2&lt;&gt;"",(L2/$M$1)*100,0)</f>
        <v>104.545454545455</v>
      </c>
    </row>
    <row r="3" ht="15.35" customHeight="1">
      <c r="A3" s="5">
        <f>IF('Competitors'!$A7&lt;&gt;"",'Competitors'!A7,"")</f>
        <v>6</v>
      </c>
      <c r="B3" t="s" s="2">
        <f>IF('Competitors'!$A7&lt;&gt;"",'Competitors'!B7,"")</f>
        <v>19</v>
      </c>
      <c r="C3" t="s" s="2">
        <f>IF('Competitors'!$A7&lt;&gt;"",'Competitors'!C7,"")</f>
        <v>20</v>
      </c>
      <c r="D3" t="s" s="2">
        <f>IF('Competitors'!$A7&lt;&gt;"",'Competitors'!D7,"")</f>
        <v>21</v>
      </c>
      <c r="E3" s="5">
        <f>IF($A3&lt;&gt;"",VLOOKUP($A3,'Adopt a Position'!$A$2:$J$24,5,FALSE),"")</f>
        <v>12</v>
      </c>
      <c r="F3" s="5">
        <f>IF($A3&lt;&gt;"",VLOOKUP($A3,'D&amp;B'!$A$2:$J$24,5,FALSE),"")</f>
        <v>8</v>
      </c>
      <c r="G3" s="5">
        <f>IF($A3&lt;&gt;"",VLOOKUP($A3,'NeedleHaystack'!$A$2:$J$24,5,FALSE),"")</f>
        <v>7</v>
      </c>
      <c r="H3" s="5">
        <f>SUM(E3:G3)</f>
        <v>27</v>
      </c>
      <c r="I3" t="s" s="3">
        <v>58</v>
      </c>
      <c r="J3" t="s" s="3">
        <v>59</v>
      </c>
      <c r="K3" t="s" s="2">
        <f>IF(M3&gt;=80,"Q","")</f>
        <v>57</v>
      </c>
      <c r="L3" s="5">
        <f>IF($A3&lt;&gt;"",(VLOOKUP($A3,'Adopt a Position'!$A$2:$J$24,10,FALSE)+VLOOKUP($A3,'D&amp;B'!$A$2:$J$24,10,FALSE)+VLOOKUP($A3,'NeedleHaystack'!$A$2:$J$24,10,FALSE)),"")</f>
        <v>110</v>
      </c>
      <c r="M3" s="21">
        <f>IF(L3&lt;&gt;"",(L3/$M$1)*100,0)</f>
        <v>100</v>
      </c>
    </row>
    <row r="4" ht="15.35" customHeight="1">
      <c r="A4" s="5">
        <f>IF('Competitors'!$A13&lt;&gt;"",'Competitors'!A13,"")</f>
        <v>12</v>
      </c>
      <c r="B4" t="s" s="2">
        <f>IF('Competitors'!$A13&lt;&gt;"",'Competitors'!B13,"")</f>
        <v>37</v>
      </c>
      <c r="C4" t="s" s="2">
        <f>IF('Competitors'!$A13&lt;&gt;"",'Competitors'!C13,"")</f>
        <v>38</v>
      </c>
      <c r="D4" t="s" s="2">
        <f>IF('Competitors'!$A13&lt;&gt;"",'Competitors'!D13,"")</f>
        <v>39</v>
      </c>
      <c r="E4" s="5">
        <f>IF($A4&lt;&gt;"",VLOOKUP($A4,'Adopt a Position'!$A$2:$J$24,5,FALSE),"")</f>
        <v>8</v>
      </c>
      <c r="F4" s="5">
        <f>IF($A4&lt;&gt;"",VLOOKUP($A4,'D&amp;B'!$A$2:$J$24,5,FALSE),"")</f>
        <v>7</v>
      </c>
      <c r="G4" s="5">
        <f>IF($A4&lt;&gt;"",VLOOKUP($A4,'NeedleHaystack'!$A$2:$J$24,5,FALSE),"")</f>
        <v>12</v>
      </c>
      <c r="H4" s="5">
        <f>SUM(E4:G4)</f>
        <v>27</v>
      </c>
      <c r="I4" t="s" s="3">
        <v>60</v>
      </c>
      <c r="J4" t="s" s="3">
        <v>61</v>
      </c>
      <c r="K4" t="s" s="2">
        <f>IF(M4&gt;=80,"Q","")</f>
        <v>57</v>
      </c>
      <c r="L4" s="5">
        <f>IF($A4&lt;&gt;"",(VLOOKUP($A4,'Adopt a Position'!$A$2:$J$24,10,FALSE)+VLOOKUP($A4,'D&amp;B'!$A$2:$J$24,10,FALSE)+VLOOKUP($A4,'NeedleHaystack'!$A$2:$J$24,10,FALSE)),"")</f>
        <v>115</v>
      </c>
      <c r="M4" s="21">
        <f>IF(L4&lt;&gt;"",(L4/$M$1)*100,0)</f>
        <v>104.545454545455</v>
      </c>
    </row>
    <row r="5" ht="15.35" customHeight="1">
      <c r="A5" s="5">
        <f>IF('Competitors'!$A4&lt;&gt;"",'Competitors'!A4,"")</f>
        <v>3</v>
      </c>
      <c r="B5" t="s" s="2">
        <f>IF('Competitors'!$A4&lt;&gt;"",'Competitors'!B4,"")</f>
        <v>11</v>
      </c>
      <c r="C5" t="s" s="2">
        <f>IF('Competitors'!$A4&lt;&gt;"",'Competitors'!C4,"")</f>
        <v>12</v>
      </c>
      <c r="D5" t="s" s="2">
        <f>IF('Competitors'!$A4&lt;&gt;"",'Competitors'!D4,"")</f>
        <v>13</v>
      </c>
      <c r="E5" s="5">
        <f>IF($A5&lt;&gt;"",VLOOKUP($A5,'Adopt a Position'!$A$2:$J$24,5,FALSE),"")</f>
        <v>11</v>
      </c>
      <c r="F5" s="5">
        <f>IF($A5&lt;&gt;"",VLOOKUP($A5,'D&amp;B'!$A$2:$J$24,5,FALSE),"")</f>
        <v>3</v>
      </c>
      <c r="G5" s="5">
        <f>IF($A5&lt;&gt;"",VLOOKUP($A5,'NeedleHaystack'!$A$2:$J$24,5,FALSE),"")</f>
        <v>9</v>
      </c>
      <c r="H5" s="5">
        <f>SUM(E5:G5)</f>
        <v>23</v>
      </c>
      <c r="I5" t="s" s="3">
        <v>62</v>
      </c>
      <c r="J5" s="8"/>
      <c r="K5" t="s" s="2">
        <f>IF(M5&gt;=80,"Q","")</f>
        <v>57</v>
      </c>
      <c r="L5" s="5">
        <f>IF($A5&lt;&gt;"",(VLOOKUP($A5,'Adopt a Position'!$A$2:$J$24,10,FALSE)+VLOOKUP($A5,'D&amp;B'!$A$2:$J$24,10,FALSE)+VLOOKUP($A5,'NeedleHaystack'!$A$2:$J$24,10,FALSE)),"")</f>
        <v>110</v>
      </c>
      <c r="M5" s="21">
        <f>IF(L5&lt;&gt;"",(L5/$M$1)*100,0)</f>
        <v>100</v>
      </c>
    </row>
    <row r="6" ht="15.35" customHeight="1">
      <c r="A6" s="5">
        <f>IF('Competitors'!$A5&lt;&gt;"",'Competitors'!A5,"")</f>
        <v>4</v>
      </c>
      <c r="B6" t="s" s="2">
        <f>IF('Competitors'!$A5&lt;&gt;"",'Competitors'!B5,"")</f>
        <v>5</v>
      </c>
      <c r="C6" t="s" s="2">
        <f>IF('Competitors'!$A5&lt;&gt;"",'Competitors'!C5,"")</f>
        <v>14</v>
      </c>
      <c r="D6" t="s" s="2">
        <f>IF('Competitors'!$A5&lt;&gt;"",'Competitors'!D5,"")</f>
        <v>15</v>
      </c>
      <c r="E6" s="5">
        <f>IF($A6&lt;&gt;"",VLOOKUP($A6,'Adopt a Position'!$A$2:$J$24,5,FALSE),"")</f>
        <v>6</v>
      </c>
      <c r="F6" s="5">
        <f>IF($A6&lt;&gt;"",VLOOKUP($A6,'D&amp;B'!$A$2:$J$24,5,FALSE),"")</f>
        <v>6</v>
      </c>
      <c r="G6" s="5">
        <f>IF($A6&lt;&gt;"",VLOOKUP($A6,'NeedleHaystack'!$A$2:$J$24,5,FALSE),"")</f>
        <v>11</v>
      </c>
      <c r="H6" s="5">
        <f>SUM(E6:G6)</f>
        <v>23</v>
      </c>
      <c r="I6" t="s" s="3">
        <v>63</v>
      </c>
      <c r="J6" t="s" s="3">
        <v>64</v>
      </c>
      <c r="K6" t="s" s="2">
        <f>IF(M6&gt;=80,"Q","")</f>
        <v>57</v>
      </c>
      <c r="L6" s="5">
        <f>IF($A6&lt;&gt;"",(VLOOKUP($A6,'Adopt a Position'!$A$2:$J$24,10,FALSE)+VLOOKUP($A6,'D&amp;B'!$A$2:$J$24,10,FALSE)+VLOOKUP($A6,'NeedleHaystack'!$A$2:$J$24,10,FALSE)),"")</f>
        <v>105</v>
      </c>
      <c r="M6" s="21">
        <f>IF(L6&lt;&gt;"",(L6/$M$1)*100,0)</f>
        <v>95.4545454545455</v>
      </c>
    </row>
    <row r="7" ht="15.35" customHeight="1">
      <c r="A7" s="5">
        <f>IF('Competitors'!$A12&lt;&gt;"",'Competitors'!A12,"")</f>
        <v>11</v>
      </c>
      <c r="B7" t="s" s="2">
        <f>IF('Competitors'!$A12&lt;&gt;"",'Competitors'!B12,"")</f>
        <v>34</v>
      </c>
      <c r="C7" t="s" s="2">
        <f>IF('Competitors'!$A12&lt;&gt;"",'Competitors'!C12,"")</f>
        <v>35</v>
      </c>
      <c r="D7" t="s" s="2">
        <f>IF('Competitors'!$A12&lt;&gt;"",'Competitors'!D12,"")</f>
        <v>36</v>
      </c>
      <c r="E7" s="5">
        <f>IF($A7&lt;&gt;"",VLOOKUP($A7,'Adopt a Position'!$A$2:$J$24,5,FALSE),"")</f>
        <v>3</v>
      </c>
      <c r="F7" s="5">
        <f>IF($A7&lt;&gt;"",VLOOKUP($A7,'D&amp;B'!$A$2:$J$24,5,FALSE),"")</f>
        <v>9</v>
      </c>
      <c r="G7" s="5">
        <f>IF($A7&lt;&gt;"",VLOOKUP($A7,'NeedleHaystack'!$A$2:$J$24,5,FALSE),"")</f>
        <v>10</v>
      </c>
      <c r="H7" s="5">
        <f>SUM(E7:G7)</f>
        <v>22</v>
      </c>
      <c r="I7" s="8"/>
      <c r="J7" s="8"/>
      <c r="K7" t="s" s="2">
        <f>IF(M7&gt;=80,"Q","")</f>
        <v>57</v>
      </c>
      <c r="L7" s="5">
        <f>IF($A7&lt;&gt;"",(VLOOKUP($A7,'Adopt a Position'!$A$2:$J$24,10,FALSE)+VLOOKUP($A7,'D&amp;B'!$A$2:$J$24,10,FALSE)+VLOOKUP($A7,'NeedleHaystack'!$A$2:$J$24,10,FALSE)),"")</f>
        <v>100</v>
      </c>
      <c r="M7" s="21">
        <f>IF(L7&lt;&gt;"",(L7/$M$1)*100,0)</f>
        <v>90.90909090909091</v>
      </c>
    </row>
    <row r="8" ht="15.35" customHeight="1">
      <c r="A8" s="5">
        <f>IF('Competitors'!$A8&lt;&gt;"",'Competitors'!A8,"")</f>
        <v>7</v>
      </c>
      <c r="B8" t="s" s="2">
        <f>IF('Competitors'!$A8&lt;&gt;"",'Competitors'!B8,"")</f>
        <v>22</v>
      </c>
      <c r="C8" t="s" s="2">
        <f>IF('Competitors'!$A8&lt;&gt;"",'Competitors'!C8,"")</f>
        <v>23</v>
      </c>
      <c r="D8" t="s" s="2">
        <f>IF('Competitors'!$A8&lt;&gt;"",'Competitors'!D8,"")</f>
        <v>24</v>
      </c>
      <c r="E8" s="5">
        <f>IF($A8&lt;&gt;"",VLOOKUP($A8,'Adopt a Position'!$A$2:$J$24,5,FALSE),"")</f>
        <v>9</v>
      </c>
      <c r="F8" s="5">
        <f>IF($A8&lt;&gt;"",VLOOKUP($A8,'D&amp;B'!$A$2:$J$24,5,FALSE),"")</f>
        <v>5</v>
      </c>
      <c r="G8" s="5">
        <f>IF($A8&lt;&gt;"",VLOOKUP($A8,'NeedleHaystack'!$A$2:$J$24,5,FALSE),"")</f>
        <v>4</v>
      </c>
      <c r="H8" s="5">
        <f>SUM(E8:G8)</f>
        <v>18</v>
      </c>
      <c r="I8" s="8"/>
      <c r="J8" s="8"/>
      <c r="K8" t="s" s="2">
        <f>IF(M8&gt;=80,"Q","")</f>
        <v>57</v>
      </c>
      <c r="L8" s="5">
        <f>IF($A8&lt;&gt;"",(VLOOKUP($A8,'Adopt a Position'!$A$2:$J$24,10,FALSE)+VLOOKUP($A8,'D&amp;B'!$A$2:$J$24,10,FALSE)+VLOOKUP($A8,'NeedleHaystack'!$A$2:$J$24,10,FALSE)),"")</f>
        <v>100</v>
      </c>
      <c r="M8" s="21">
        <f>IF(L8&lt;&gt;"",(L8/$M$1)*100,0)</f>
        <v>90.90909090909091</v>
      </c>
    </row>
    <row r="9" ht="15.35" customHeight="1">
      <c r="A9" s="5">
        <f>IF('Competitors'!$A2&lt;&gt;"",'Competitors'!A2,"")</f>
        <v>1</v>
      </c>
      <c r="B9" t="s" s="2">
        <f>IF('Competitors'!$A2&lt;&gt;"",'Competitors'!B2,"")</f>
        <v>5</v>
      </c>
      <c r="C9" t="s" s="2">
        <f>IF('Competitors'!$A2&lt;&gt;"",'Competitors'!C2,"")</f>
        <v>6</v>
      </c>
      <c r="D9" t="s" s="2">
        <f>IF('Competitors'!$A2&lt;&gt;"",'Competitors'!D2,"")</f>
        <v>7</v>
      </c>
      <c r="E9" s="5">
        <f>IF($A9&lt;&gt;"",VLOOKUP($A9,'Adopt a Position'!$A$2:$J$24,5,FALSE),"")</f>
        <v>1</v>
      </c>
      <c r="F9" s="5">
        <f>IF($A9&lt;&gt;"",VLOOKUP($A9,'D&amp;B'!$A$2:$J$24,5,FALSE),"")</f>
        <v>11</v>
      </c>
      <c r="G9" s="5">
        <f>IF($A9&lt;&gt;"",VLOOKUP($A9,'NeedleHaystack'!$A$2:$J$24,5,FALSE),"")</f>
        <v>5</v>
      </c>
      <c r="H9" s="5">
        <f>SUM(E9:G9)</f>
        <v>17</v>
      </c>
      <c r="I9" s="8"/>
      <c r="J9" s="8"/>
      <c r="K9" t="s" s="2">
        <f>IF(M9&gt;=80,"Q","")</f>
        <v>57</v>
      </c>
      <c r="L9" s="5">
        <f>IF($A9&lt;&gt;"",(VLOOKUP($A9,'Adopt a Position'!$A$2:$J$24,10,FALSE)+VLOOKUP($A9,'D&amp;B'!$A$2:$J$24,10,FALSE)+VLOOKUP($A9,'NeedleHaystack'!$A$2:$J$24,10,FALSE)),"")</f>
        <v>90</v>
      </c>
      <c r="M9" s="21">
        <f>IF(L9&lt;&gt;"",(L9/$M$1)*100,0)</f>
        <v>81.8181818181818</v>
      </c>
    </row>
    <row r="10" ht="15.35" customHeight="1">
      <c r="A10" s="5">
        <f>IF('Competitors'!$A9&lt;&gt;"",'Competitors'!A9,"")</f>
        <v>8</v>
      </c>
      <c r="B10" t="s" s="2">
        <f>IF('Competitors'!$A9&lt;&gt;"",'Competitors'!B9,"")</f>
        <v>25</v>
      </c>
      <c r="C10" t="s" s="2">
        <f>IF('Competitors'!$A9&lt;&gt;"",'Competitors'!C9,"")</f>
        <v>26</v>
      </c>
      <c r="D10" t="s" s="2">
        <f>IF('Competitors'!$A9&lt;&gt;"",'Competitors'!D9,"")</f>
        <v>27</v>
      </c>
      <c r="E10" s="5">
        <f>IF($A10&lt;&gt;"",VLOOKUP($A10,'Adopt a Position'!$A$2:$J$24,5,FALSE),"")</f>
        <v>10</v>
      </c>
      <c r="F10" s="5">
        <f>IF($A10&lt;&gt;"",VLOOKUP($A10,'D&amp;B'!$A$2:$J$24,5,FALSE),"")</f>
        <v>4</v>
      </c>
      <c r="G10" s="5">
        <f>IF($A10&lt;&gt;"",VLOOKUP($A10,'NeedleHaystack'!$A$2:$J$24,5,FALSE),"")</f>
        <v>2</v>
      </c>
      <c r="H10" s="5">
        <f>SUM(E10:G10)</f>
        <v>16</v>
      </c>
      <c r="I10" s="8"/>
      <c r="J10" s="8"/>
      <c r="K10" t="s" s="2">
        <f>IF(M10&gt;=80,"Q","")</f>
      </c>
      <c r="L10" s="5">
        <f>IF($A10&lt;&gt;"",(VLOOKUP($A10,'Adopt a Position'!$A$2:$J$24,10,FALSE)+VLOOKUP($A10,'D&amp;B'!$A$2:$J$24,10,FALSE)+VLOOKUP($A10,'NeedleHaystack'!$A$2:$J$24,10,FALSE)),"")</f>
        <v>80</v>
      </c>
      <c r="M10" s="21">
        <f>IF(L10&lt;&gt;"",(L10/$M$1)*100,0)</f>
        <v>72.72727272727271</v>
      </c>
    </row>
    <row r="11" ht="15.35" customHeight="1">
      <c r="A11" s="5">
        <f>IF('Competitors'!$A10&lt;&gt;"",'Competitors'!A10,"")</f>
        <v>9</v>
      </c>
      <c r="B11" t="s" s="2">
        <f>IF('Competitors'!$A10&lt;&gt;"",'Competitors'!B10,"")</f>
        <v>28</v>
      </c>
      <c r="C11" t="s" s="2">
        <f>IF('Competitors'!$A10&lt;&gt;"",'Competitors'!C10,"")</f>
        <v>29</v>
      </c>
      <c r="D11" t="s" s="2">
        <f>IF('Competitors'!$A10&lt;&gt;"",'Competitors'!D10,"")</f>
        <v>30</v>
      </c>
      <c r="E11" s="5">
        <f>IF($A11&lt;&gt;"",VLOOKUP($A11,'Adopt a Position'!$A$2:$J$24,5,FALSE),"")</f>
        <v>2</v>
      </c>
      <c r="F11" s="5">
        <f>IF($A11&lt;&gt;"",VLOOKUP($A11,'D&amp;B'!$A$2:$J$24,5,FALSE),"")</f>
        <v>10</v>
      </c>
      <c r="G11" s="5">
        <f>IF($A11&lt;&gt;"",VLOOKUP($A11,'NeedleHaystack'!$A$2:$J$24,5,FALSE),"")</f>
        <v>3</v>
      </c>
      <c r="H11" s="5">
        <f>SUM(E11:G11)</f>
        <v>15</v>
      </c>
      <c r="I11" s="8"/>
      <c r="J11" s="8"/>
      <c r="K11" t="s" s="2">
        <f>IF(M11&gt;=80,"Q","")</f>
      </c>
      <c r="L11" s="5">
        <f>IF($A11&lt;&gt;"",(VLOOKUP($A11,'Adopt a Position'!$A$2:$J$24,10,FALSE)+VLOOKUP($A11,'D&amp;B'!$A$2:$J$24,10,FALSE)+VLOOKUP($A11,'NeedleHaystack'!$A$2:$J$24,10,FALSE)),"")</f>
        <v>80</v>
      </c>
      <c r="M11" s="21">
        <f>IF(L11&lt;&gt;"",(L11/$M$1)*100,0)</f>
        <v>72.72727272727271</v>
      </c>
    </row>
    <row r="12" ht="15.35" customHeight="1">
      <c r="A12" s="5">
        <f>IF('Competitors'!$A11&lt;&gt;"",'Competitors'!A11,"")</f>
        <v>10</v>
      </c>
      <c r="B12" t="s" s="2">
        <f>IF('Competitors'!$A11&lt;&gt;"",'Competitors'!B11,"")</f>
        <v>31</v>
      </c>
      <c r="C12" t="s" s="2">
        <f>IF('Competitors'!$A11&lt;&gt;"",'Competitors'!C11,"")</f>
        <v>32</v>
      </c>
      <c r="D12" t="s" s="2">
        <f>IF('Competitors'!$A11&lt;&gt;"",'Competitors'!D11,"")</f>
        <v>33</v>
      </c>
      <c r="E12" s="5">
        <f>IF($A12&lt;&gt;"",VLOOKUP($A12,'Adopt a Position'!$A$2:$J$24,5,FALSE),"")</f>
        <v>4</v>
      </c>
      <c r="F12" s="5">
        <f>IF($A12&lt;&gt;"",VLOOKUP($A12,'D&amp;B'!$A$2:$J$24,5,FALSE),"")</f>
        <v>2</v>
      </c>
      <c r="G12" s="5">
        <f>IF($A12&lt;&gt;"",VLOOKUP($A12,'NeedleHaystack'!$A$2:$J$24,5,FALSE),"")</f>
        <v>6</v>
      </c>
      <c r="H12" s="5">
        <f>SUM(E12:G12)</f>
        <v>12</v>
      </c>
      <c r="I12" s="8"/>
      <c r="J12" s="8"/>
      <c r="K12" t="s" s="2">
        <f>IF(M12&gt;=80,"Q","")</f>
      </c>
      <c r="L12" s="5">
        <f>IF($A12&lt;&gt;"",(VLOOKUP($A12,'Adopt a Position'!$A$2:$J$24,10,FALSE)+VLOOKUP($A12,'D&amp;B'!$A$2:$J$24,10,FALSE)+VLOOKUP($A12,'NeedleHaystack'!$A$2:$J$24,10,FALSE)),"")</f>
        <v>80</v>
      </c>
      <c r="M12" s="21">
        <f>IF(L12&lt;&gt;"",(L12/$M$1)*100,0)</f>
        <v>72.72727272727271</v>
      </c>
    </row>
    <row r="13" ht="15.35" customHeight="1">
      <c r="A13" s="5">
        <f>IF('Competitors'!$A3&lt;&gt;"",'Competitors'!A3,"")</f>
        <v>2</v>
      </c>
      <c r="B13" t="s" s="2">
        <f>IF('Competitors'!$A3&lt;&gt;"",'Competitors'!B3,"")</f>
        <v>8</v>
      </c>
      <c r="C13" t="s" s="2">
        <f>IF('Competitors'!$A3&lt;&gt;"",'Competitors'!C3,"")</f>
        <v>9</v>
      </c>
      <c r="D13" t="s" s="2">
        <f>IF('Competitors'!$A3&lt;&gt;"",'Competitors'!D3,"")</f>
        <v>10</v>
      </c>
      <c r="E13" s="5">
        <f>IF($A13&lt;&gt;"",VLOOKUP($A13,'Adopt a Position'!$A$2:$J$24,5,FALSE),"")</f>
        <v>5</v>
      </c>
      <c r="F13" s="5">
        <f>IF($A13&lt;&gt;"",VLOOKUP($A13,'D&amp;B'!$A$2:$J$24,5,FALSE),"")</f>
        <v>1</v>
      </c>
      <c r="G13" s="5">
        <f>IF($A13&lt;&gt;"",VLOOKUP($A13,'NeedleHaystack'!$A$2:$J$24,5,FALSE),"")</f>
        <v>1</v>
      </c>
      <c r="H13" s="5">
        <f>SUM(E13:G13)</f>
        <v>7</v>
      </c>
      <c r="I13" s="8"/>
      <c r="J13" s="8"/>
      <c r="K13" t="s" s="2">
        <f>IF(M13&gt;=80,"Q","")</f>
      </c>
      <c r="L13" s="5">
        <f>IF($A13&lt;&gt;"",(VLOOKUP($A13,'Adopt a Position'!$A$2:$J$24,10,FALSE)+VLOOKUP($A13,'D&amp;B'!$A$2:$J$24,10,FALSE)+VLOOKUP($A13,'NeedleHaystack'!$A$2:$J$24,10,FALSE)),"")</f>
        <v>40</v>
      </c>
      <c r="M13" s="21">
        <f>IF(L13&lt;&gt;"",(L13/$M$1)*100,0)</f>
        <v>36.3636363636364</v>
      </c>
    </row>
    <row r="14" ht="15.35" customHeight="1">
      <c r="A14" s="7"/>
      <c r="B14" s="7"/>
      <c r="C14" s="7"/>
      <c r="D14" s="7"/>
      <c r="E14" s="7"/>
      <c r="F14" s="7"/>
      <c r="G14" s="7"/>
      <c r="H14" s="7"/>
      <c r="I14" s="8"/>
      <c r="J14" s="8"/>
      <c r="K14" t="s" s="2">
        <f>IF(M14&gt;=80,"Q","")</f>
      </c>
      <c r="L14" t="s" s="2">
        <f>IF($A14&lt;&gt;"",(VLOOKUP($A14,'Adopt a Position'!$A$2:$J$24,10,FALSE)+VLOOKUP($A14,'D&amp;B'!$A$2:$J$24,10,FALSE)+VLOOKUP($A14,'NeedleHaystack'!$A$2:$J$24,10,FALSE)),"")</f>
      </c>
      <c r="M14" s="21">
        <f>IF(L14&lt;&gt;"",(L14/$M$1)*100,0)</f>
        <v>0</v>
      </c>
    </row>
    <row r="15" ht="15.35" customHeight="1">
      <c r="A15" t="s" s="2">
        <f>IF('Competitors'!$A15&lt;&gt;"",'Competitors'!A15,"")</f>
      </c>
      <c r="B15" t="s" s="2">
        <f>IF('Competitors'!$A15&lt;&gt;"",'Competitors'!B15,"")</f>
      </c>
      <c r="C15" t="s" s="2">
        <f>IF('Competitors'!$A15&lt;&gt;"",'Competitors'!C15,"")</f>
      </c>
      <c r="D15" t="s" s="2">
        <f>IF('Competitors'!$A15&lt;&gt;"",'Competitors'!D15,"")</f>
      </c>
      <c r="E15" t="s" s="2">
        <f>IF($A15&lt;&gt;"",VLOOKUP($A15,'Adopt a Position'!$A$2:$J$24,5,FALSE),"")</f>
      </c>
      <c r="F15" t="s" s="2">
        <f>IF($A15&lt;&gt;"",VLOOKUP($A15,'D&amp;B'!$A$2:$J$24,5,FALSE),"")</f>
      </c>
      <c r="G15" t="s" s="2">
        <f>IF($A15&lt;&gt;"",VLOOKUP($A15,'NeedleHaystack'!$A$2:$J$24,5,FALSE),"")</f>
      </c>
      <c r="H15" s="5">
        <f>SUM(E15:G15)</f>
        <v>0</v>
      </c>
      <c r="I15" s="8"/>
      <c r="J15" s="8"/>
      <c r="K15" t="s" s="2">
        <f>IF(M15&gt;=80,"Q","")</f>
      </c>
      <c r="L15" t="s" s="2">
        <f>IF($A15&lt;&gt;"",(VLOOKUP($A15,'Adopt a Position'!$A$2:$J$24,10,FALSE)+VLOOKUP($A15,'D&amp;B'!$A$2:$J$24,10,FALSE)+VLOOKUP($A15,'NeedleHaystack'!$A$2:$J$24,10,FALSE)),"")</f>
      </c>
      <c r="M15" s="21">
        <f>IF(L15&lt;&gt;"",(L15/$M$1)*100,0)</f>
        <v>0</v>
      </c>
    </row>
    <row r="16" ht="15.35" customHeight="1">
      <c r="A16" t="s" s="2">
        <f>IF('Competitors'!$A16&lt;&gt;"",'Competitors'!A16,"")</f>
      </c>
      <c r="B16" t="s" s="2">
        <f>IF('Competitors'!$A16&lt;&gt;"",'Competitors'!B16,"")</f>
      </c>
      <c r="C16" t="s" s="2">
        <f>IF('Competitors'!$A16&lt;&gt;"",'Competitors'!C16,"")</f>
      </c>
      <c r="D16" t="s" s="2">
        <f>IF('Competitors'!$A16&lt;&gt;"",'Competitors'!D16,"")</f>
      </c>
      <c r="E16" t="s" s="2">
        <f>IF($A16&lt;&gt;"",VLOOKUP($A16,'Adopt a Position'!$A$2:$J$24,5,FALSE),"")</f>
      </c>
      <c r="F16" t="s" s="2">
        <f>IF($A16&lt;&gt;"",VLOOKUP($A16,'D&amp;B'!$A$2:$J$24,5,FALSE),"")</f>
      </c>
      <c r="G16" t="s" s="2">
        <f>IF($A16&lt;&gt;"",VLOOKUP($A16,'NeedleHaystack'!$A$2:$J$24,5,FALSE),"")</f>
      </c>
      <c r="H16" s="5">
        <f>SUM(E16:G16)</f>
        <v>0</v>
      </c>
      <c r="I16" s="8"/>
      <c r="J16" s="8"/>
      <c r="K16" t="s" s="2">
        <f>IF(M16&gt;=80,"Q","")</f>
      </c>
      <c r="L16" t="s" s="2">
        <f>IF($A16&lt;&gt;"",(VLOOKUP($A16,'Adopt a Position'!$A$2:$J$24,10,FALSE)+VLOOKUP($A16,'D&amp;B'!$A$2:$J$24,10,FALSE)+VLOOKUP($A16,'NeedleHaystack'!$A$2:$J$24,10,FALSE)),"")</f>
      </c>
      <c r="M16" s="21">
        <f>IF(L16&lt;&gt;"",(L16/$M$1)*100,0)</f>
        <v>0</v>
      </c>
    </row>
    <row r="17" ht="15.35" customHeight="1">
      <c r="A17" t="s" s="2">
        <f>IF('Competitors'!$A17&lt;&gt;"",'Competitors'!A17,"")</f>
      </c>
      <c r="B17" t="s" s="2">
        <f>IF('Competitors'!$A17&lt;&gt;"",'Competitors'!B17,"")</f>
      </c>
      <c r="C17" t="s" s="2">
        <f>IF('Competitors'!$A17&lt;&gt;"",'Competitors'!C17,"")</f>
      </c>
      <c r="D17" t="s" s="2">
        <f>IF('Competitors'!$A17&lt;&gt;"",'Competitors'!D17,"")</f>
      </c>
      <c r="E17" t="s" s="2">
        <f>IF($A17&lt;&gt;"",VLOOKUP($A17,'Adopt a Position'!$A$2:$J$24,5,FALSE),"")</f>
      </c>
      <c r="F17" t="s" s="2">
        <f>IF($A17&lt;&gt;"",VLOOKUP($A17,'D&amp;B'!$A$2:$J$24,5,FALSE),"")</f>
      </c>
      <c r="G17" t="s" s="2">
        <f>IF($A17&lt;&gt;"",VLOOKUP($A17,'NeedleHaystack'!$A$2:$J$24,5,FALSE),"")</f>
      </c>
      <c r="H17" s="5">
        <f>SUM(E17:G17)</f>
        <v>0</v>
      </c>
      <c r="I17" s="8"/>
      <c r="J17" s="8"/>
      <c r="K17" t="s" s="2">
        <f>IF(M17&gt;=80,"Q","")</f>
      </c>
      <c r="L17" t="s" s="2">
        <f>IF($A17&lt;&gt;"",(VLOOKUP($A17,'Adopt a Position'!$A$2:$J$24,10,FALSE)+VLOOKUP($A17,'D&amp;B'!$A$2:$J$24,10,FALSE)+VLOOKUP($A17,'NeedleHaystack'!$A$2:$J$24,10,FALSE)),"")</f>
      </c>
      <c r="M17" s="21">
        <f>IF(L17&lt;&gt;"",(L17/$M$1)*100,0)</f>
        <v>0</v>
      </c>
    </row>
    <row r="18" ht="15.35" customHeight="1">
      <c r="A18" t="s" s="2">
        <f>IF('Competitors'!$A18&lt;&gt;"",'Competitors'!A18,"")</f>
      </c>
      <c r="B18" t="s" s="2">
        <f>IF('Competitors'!$A18&lt;&gt;"",'Competitors'!B18,"")</f>
      </c>
      <c r="C18" t="s" s="2">
        <f>IF('Competitors'!$A18&lt;&gt;"",'Competitors'!C18,"")</f>
      </c>
      <c r="D18" t="s" s="2">
        <f>IF('Competitors'!$A18&lt;&gt;"",'Competitors'!D18,"")</f>
      </c>
      <c r="E18" t="s" s="2">
        <f>IF($A18&lt;&gt;"",VLOOKUP($A18,'Adopt a Position'!$A$2:$J$24,5,FALSE),"")</f>
      </c>
      <c r="F18" t="s" s="2">
        <f>IF($A18&lt;&gt;"",VLOOKUP($A18,'D&amp;B'!$A$2:$J$24,5,FALSE),"")</f>
      </c>
      <c r="G18" t="s" s="2">
        <f>IF($A18&lt;&gt;"",VLOOKUP($A18,'NeedleHaystack'!$A$2:$J$24,5,FALSE),"")</f>
      </c>
      <c r="H18" s="5">
        <f>SUM(E18:G18)</f>
        <v>0</v>
      </c>
      <c r="I18" s="8"/>
      <c r="J18" s="8"/>
      <c r="K18" t="s" s="2">
        <f>IF(M18&gt;=80,"Q","")</f>
      </c>
      <c r="L18" t="s" s="2">
        <f>IF($A18&lt;&gt;"",(VLOOKUP($A18,'Adopt a Position'!$A$2:$J$24,10,FALSE)+VLOOKUP($A18,'D&amp;B'!$A$2:$J$24,10,FALSE)+VLOOKUP($A18,'NeedleHaystack'!$A$2:$J$24,10,FALSE)),"")</f>
      </c>
      <c r="M18" s="21">
        <f>IF(L18&lt;&gt;"",(L18/$M$1)*100,0)</f>
        <v>0</v>
      </c>
    </row>
    <row r="19" ht="15.35" customHeight="1">
      <c r="A19" t="s" s="2">
        <f>IF('Competitors'!$A19&lt;&gt;"",'Competitors'!A19,"")</f>
      </c>
      <c r="B19" t="s" s="2">
        <f>IF('Competitors'!$A19&lt;&gt;"",'Competitors'!B19,"")</f>
      </c>
      <c r="C19" t="s" s="2">
        <f>IF('Competitors'!$A19&lt;&gt;"",'Competitors'!C19,"")</f>
      </c>
      <c r="D19" t="s" s="2">
        <f>IF('Competitors'!$A19&lt;&gt;"",'Competitors'!D19,"")</f>
      </c>
      <c r="E19" t="s" s="2">
        <f>IF($A19&lt;&gt;"",VLOOKUP($A19,'Adopt a Position'!$A$2:$J$24,5,FALSE),"")</f>
      </c>
      <c r="F19" t="s" s="2">
        <f>IF($A19&lt;&gt;"",VLOOKUP($A19,'D&amp;B'!$A$2:$J$24,5,FALSE),"")</f>
      </c>
      <c r="G19" t="s" s="2">
        <f>IF($A19&lt;&gt;"",VLOOKUP($A19,'NeedleHaystack'!$A$2:$J$24,5,FALSE),"")</f>
      </c>
      <c r="H19" s="5">
        <f>SUM(E19:G19)</f>
        <v>0</v>
      </c>
      <c r="I19" s="8"/>
      <c r="J19" s="8"/>
      <c r="K19" t="s" s="2">
        <f>IF(M19&gt;=80,"Q","")</f>
      </c>
      <c r="L19" t="s" s="2">
        <f>IF($A19&lt;&gt;"",(VLOOKUP($A19,'Adopt a Position'!$A$2:$J$24,10,FALSE)+VLOOKUP($A19,'D&amp;B'!$A$2:$J$24,10,FALSE)+VLOOKUP($A19,'NeedleHaystack'!$A$2:$J$24,10,FALSE)),"")</f>
      </c>
      <c r="M19" s="21">
        <f>IF(L19&lt;&gt;"",(L19/$M$1)*100,0)</f>
        <v>0</v>
      </c>
    </row>
    <row r="20" ht="15.35" customHeight="1">
      <c r="A20" t="s" s="2">
        <f>IF('Competitors'!$A20&lt;&gt;"",'Competitors'!A20,"")</f>
      </c>
      <c r="B20" t="s" s="2">
        <f>IF('Competitors'!$A20&lt;&gt;"",'Competitors'!B20,"")</f>
      </c>
      <c r="C20" t="s" s="2">
        <f>IF('Competitors'!$A20&lt;&gt;"",'Competitors'!C20,"")</f>
      </c>
      <c r="D20" t="s" s="2">
        <f>IF('Competitors'!$A20&lt;&gt;"",'Competitors'!D20,"")</f>
      </c>
      <c r="E20" t="s" s="2">
        <f>IF($A20&lt;&gt;"",VLOOKUP($A20,'Adopt a Position'!$A$2:$J$24,5,FALSE),"")</f>
      </c>
      <c r="F20" t="s" s="2">
        <f>IF($A20&lt;&gt;"",VLOOKUP($A20,'D&amp;B'!$A$2:$J$24,5,FALSE),"")</f>
      </c>
      <c r="G20" t="s" s="2">
        <f>IF($A20&lt;&gt;"",VLOOKUP($A20,'NeedleHaystack'!$A$2:$J$24,5,FALSE),"")</f>
      </c>
      <c r="H20" s="5">
        <f>SUM(E20:G20)</f>
        <v>0</v>
      </c>
      <c r="I20" s="8"/>
      <c r="J20" s="8"/>
      <c r="K20" t="s" s="2">
        <f>IF(M20&gt;=80,"Q","")</f>
      </c>
      <c r="L20" t="s" s="2">
        <f>IF($A20&lt;&gt;"",(VLOOKUP($A20,'Adopt a Position'!$A$2:$J$24,10,FALSE)+VLOOKUP($A20,'D&amp;B'!$A$2:$J$24,10,FALSE)+VLOOKUP($A20,'NeedleHaystack'!$A$2:$J$24,10,FALSE)),"")</f>
      </c>
      <c r="M20" s="21">
        <f>IF(L20&lt;&gt;"",(L20/$M$1)*100,0)</f>
        <v>0</v>
      </c>
    </row>
    <row r="21" ht="15.35" customHeight="1">
      <c r="A21" t="s" s="2">
        <f>IF('Competitors'!$A21&lt;&gt;"",'Competitors'!A21,"")</f>
      </c>
      <c r="B21" t="s" s="2">
        <f>IF('Competitors'!$A21&lt;&gt;"",'Competitors'!B21,"")</f>
      </c>
      <c r="C21" t="s" s="2">
        <f>IF('Competitors'!$A21&lt;&gt;"",'Competitors'!C21,"")</f>
      </c>
      <c r="D21" t="s" s="2">
        <f>IF('Competitors'!$A21&lt;&gt;"",'Competitors'!D21,"")</f>
      </c>
      <c r="E21" t="s" s="2">
        <f>IF($A21&lt;&gt;"",VLOOKUP($A21,'Adopt a Position'!$A$2:$J$24,5,FALSE),"")</f>
      </c>
      <c r="F21" t="s" s="2">
        <f>IF($A21&lt;&gt;"",VLOOKUP($A21,'D&amp;B'!$A$2:$J$24,5,FALSE),"")</f>
      </c>
      <c r="G21" t="s" s="2">
        <f>IF($A21&lt;&gt;"",VLOOKUP($A21,'NeedleHaystack'!$A$2:$J$24,5,FALSE),"")</f>
      </c>
      <c r="H21" s="5">
        <f>SUM(E21:G21)</f>
        <v>0</v>
      </c>
      <c r="I21" s="8"/>
      <c r="J21" s="8"/>
      <c r="K21" t="s" s="2">
        <f>IF(M21&gt;=80,"Q","")</f>
      </c>
      <c r="L21" t="s" s="2">
        <f>IF($A21&lt;&gt;"",(VLOOKUP($A21,'Adopt a Position'!$A$2:$J$24,10,FALSE)+VLOOKUP($A21,'D&amp;B'!$A$2:$J$24,10,FALSE)+VLOOKUP($A21,'NeedleHaystack'!$A$2:$J$24,10,FALSE)),"")</f>
      </c>
      <c r="M21" s="21">
        <f>IF(L21&lt;&gt;"",(L21/$M$1)*100,0)</f>
        <v>0</v>
      </c>
    </row>
    <row r="22" ht="15.35" customHeight="1">
      <c r="A22" t="s" s="2">
        <f>IF('Competitors'!$A22&lt;&gt;"",'Competitors'!A22,"")</f>
      </c>
      <c r="B22" t="s" s="2">
        <f>IF('Competitors'!$A22&lt;&gt;"",'Competitors'!B22,"")</f>
      </c>
      <c r="C22" t="s" s="2">
        <f>IF('Competitors'!$A22&lt;&gt;"",'Competitors'!C22,"")</f>
      </c>
      <c r="D22" t="s" s="2">
        <f>IF('Competitors'!$A22&lt;&gt;"",'Competitors'!D22,"")</f>
      </c>
      <c r="E22" t="s" s="2">
        <f>IF($A22&lt;&gt;"",VLOOKUP($A22,'Adopt a Position'!$A$2:$J$24,5,FALSE),"")</f>
      </c>
      <c r="F22" t="s" s="2">
        <f>IF($A22&lt;&gt;"",VLOOKUP($A22,'D&amp;B'!$A$2:$J$24,5,FALSE),"")</f>
      </c>
      <c r="G22" t="s" s="2">
        <f>IF($A22&lt;&gt;"",VLOOKUP($A22,'NeedleHaystack'!$A$2:$J$24,5,FALSE),"")</f>
      </c>
      <c r="H22" s="5">
        <f>SUM(E22:G22)</f>
        <v>0</v>
      </c>
      <c r="I22" s="8"/>
      <c r="J22" s="8"/>
      <c r="K22" t="s" s="2">
        <f>IF(M22&gt;=80,"Q","")</f>
      </c>
      <c r="L22" t="s" s="2">
        <f>IF($A22&lt;&gt;"",(VLOOKUP($A22,'Adopt a Position'!$A$2:$J$24,10,FALSE)+VLOOKUP($A22,'D&amp;B'!$A$2:$J$24,10,FALSE)+VLOOKUP($A22,'NeedleHaystack'!$A$2:$J$24,10,FALSE)),"")</f>
      </c>
      <c r="M22" s="21">
        <f>IF(L22&lt;&gt;"",(L22/$M$1)*100,0)</f>
        <v>0</v>
      </c>
    </row>
    <row r="23" ht="15.35" customHeight="1">
      <c r="A23" t="s" s="2">
        <f>IF('Competitors'!$A23&lt;&gt;"",'Competitors'!A23,"")</f>
      </c>
      <c r="B23" t="s" s="2">
        <f>IF('Competitors'!$A23&lt;&gt;"",'Competitors'!B23,"")</f>
      </c>
      <c r="C23" t="s" s="2">
        <f>IF('Competitors'!$A23&lt;&gt;"",'Competitors'!C23,"")</f>
      </c>
      <c r="D23" t="s" s="2">
        <f>IF('Competitors'!$A23&lt;&gt;"",'Competitors'!D23,"")</f>
      </c>
      <c r="E23" t="s" s="2">
        <f>IF($A23&lt;&gt;"",VLOOKUP($A23,'Adopt a Position'!$A$2:$J$24,5,FALSE),"")</f>
      </c>
      <c r="F23" t="s" s="2">
        <f>IF($A23&lt;&gt;"",VLOOKUP($A23,'D&amp;B'!$A$2:$J$24,5,FALSE),"")</f>
      </c>
      <c r="G23" t="s" s="2">
        <f>IF($A23&lt;&gt;"",VLOOKUP($A23,'NeedleHaystack'!$A$2:$J$24,5,FALSE),"")</f>
      </c>
      <c r="H23" s="5">
        <f>SUM(E23:G23)</f>
        <v>0</v>
      </c>
      <c r="I23" s="8"/>
      <c r="J23" s="8"/>
      <c r="K23" t="s" s="2">
        <f>IF(M23&gt;=80,"Q","")</f>
      </c>
      <c r="L23" t="s" s="2">
        <f>IF($A23&lt;&gt;"",(VLOOKUP($A23,'Adopt a Position'!$A$2:$J$24,10,FALSE)+VLOOKUP($A23,'D&amp;B'!$A$2:$J$24,10,FALSE)+VLOOKUP($A23,'NeedleHaystack'!$A$2:$J$24,10,FALSE)),"")</f>
      </c>
      <c r="M23" s="21">
        <f>IF(L23&lt;&gt;"",(L23/$M$1)*100,0)</f>
        <v>0</v>
      </c>
    </row>
    <row r="24" ht="15.35" customHeight="1">
      <c r="A24" t="s" s="2">
        <f>IF('Competitors'!$A24&lt;&gt;"",'Competitors'!A24,"")</f>
      </c>
      <c r="B24" t="s" s="2">
        <f>IF('Competitors'!$A24&lt;&gt;"",'Competitors'!B24,"")</f>
      </c>
      <c r="C24" t="s" s="2">
        <f>IF('Competitors'!$A24&lt;&gt;"",'Competitors'!C24,"")</f>
      </c>
      <c r="D24" t="s" s="2">
        <f>IF('Competitors'!$A24&lt;&gt;"",'Competitors'!D24,"")</f>
      </c>
      <c r="E24" t="s" s="2">
        <f>IF($A24&lt;&gt;"",VLOOKUP($A24,'Adopt a Position'!$A$2:$J$24,5,FALSE),"")</f>
      </c>
      <c r="F24" t="s" s="2">
        <f>IF($A24&lt;&gt;"",VLOOKUP($A24,'D&amp;B'!$A$2:$J$24,5,FALSE),"")</f>
      </c>
      <c r="G24" t="s" s="2">
        <f>IF($A24&lt;&gt;"",VLOOKUP($A24,'NeedleHaystack'!$A$2:$J$24,5,FALSE),"")</f>
      </c>
      <c r="H24" s="5">
        <f>SUM(E24:G24)</f>
        <v>0</v>
      </c>
      <c r="I24" s="8"/>
      <c r="J24" s="8"/>
      <c r="K24" t="s" s="2">
        <f>IF(M24&gt;=80,"Q","")</f>
      </c>
      <c r="L24" t="s" s="2">
        <f>IF($A24&lt;&gt;"",(VLOOKUP($A24,'Adopt a Position'!$A$2:$J$24,10,FALSE)+VLOOKUP($A24,'D&amp;B'!$A$2:$J$24,10,FALSE)+VLOOKUP($A24,'NeedleHaystack'!$A$2:$J$24,10,FALSE)),"")</f>
      </c>
      <c r="M24" s="22">
        <f>IF(L24&lt;&gt;"",(L24/$M$1)*100,0)</f>
        <v>0</v>
      </c>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6.xml><?xml version="1.0" encoding="utf-8"?>
<worksheet xmlns:r="http://schemas.openxmlformats.org/officeDocument/2006/relationships" xmlns="http://schemas.openxmlformats.org/spreadsheetml/2006/main">
  <dimension ref="A1:I26"/>
  <sheetViews>
    <sheetView workbookViewId="0" showGridLines="0" defaultGridColor="1"/>
  </sheetViews>
  <sheetFormatPr defaultColWidth="11.1667" defaultRowHeight="16" customHeight="1" outlineLevelRow="0" outlineLevelCol="0"/>
  <cols>
    <col min="1" max="1" width="7.5" style="23" customWidth="1"/>
    <col min="2" max="2" width="7.35156" style="23" customWidth="1"/>
    <col min="3" max="3" width="6" style="23" customWidth="1"/>
    <col min="4" max="4" width="6.17188" style="23" customWidth="1"/>
    <col min="5" max="5" width="7.85156" style="23" customWidth="1"/>
    <col min="6" max="6" width="11.1719" style="23" customWidth="1"/>
    <col min="7" max="7" width="5.85156" style="23" customWidth="1"/>
    <col min="8" max="9" width="11.1719" style="23" customWidth="1"/>
    <col min="10" max="16384" width="11.1719" style="23" customWidth="1"/>
  </cols>
  <sheetData>
    <row r="1" ht="15.35" customHeight="1">
      <c r="A1" t="s" s="24">
        <v>65</v>
      </c>
      <c r="B1" t="s" s="24">
        <v>40</v>
      </c>
      <c r="C1" t="s" s="24">
        <v>41</v>
      </c>
      <c r="D1" t="s" s="24">
        <v>42</v>
      </c>
      <c r="E1" t="s" s="24">
        <v>43</v>
      </c>
      <c r="F1" t="s" s="24">
        <v>44</v>
      </c>
      <c r="G1" t="s" s="24">
        <v>45</v>
      </c>
      <c r="H1" s="25"/>
      <c r="I1" s="26"/>
    </row>
    <row r="2" ht="15.35" customHeight="1">
      <c r="A2" t="s" s="27">
        <v>66</v>
      </c>
      <c r="B2" s="28">
        <v>15</v>
      </c>
      <c r="C2" s="28">
        <v>50</v>
      </c>
      <c r="D2" s="29"/>
      <c r="E2" s="28">
        <v>8.1</v>
      </c>
      <c r="F2" s="28">
        <v>63.87</v>
      </c>
      <c r="G2" s="28">
        <f>SUM(C2:D2)</f>
        <v>50</v>
      </c>
      <c r="H2" s="25"/>
      <c r="I2" s="26"/>
    </row>
    <row r="3" ht="15.35" customHeight="1">
      <c r="A3" t="s" s="30">
        <v>67</v>
      </c>
      <c r="B3" s="28">
        <v>14</v>
      </c>
      <c r="C3" s="28">
        <v>50</v>
      </c>
      <c r="D3" s="29"/>
      <c r="E3" s="28">
        <v>16.1</v>
      </c>
      <c r="F3" s="28">
        <v>68.48</v>
      </c>
      <c r="G3" s="28">
        <f>SUM(C3:D3)</f>
        <v>50</v>
      </c>
      <c r="H3" s="25"/>
      <c r="I3" s="26"/>
    </row>
    <row r="4" ht="15.35" customHeight="1">
      <c r="A4" t="s" s="30">
        <v>68</v>
      </c>
      <c r="B4" s="28">
        <v>13</v>
      </c>
      <c r="C4" s="28">
        <v>50</v>
      </c>
      <c r="D4" s="29"/>
      <c r="E4" s="28">
        <v>26.34</v>
      </c>
      <c r="F4" s="28">
        <v>117.44</v>
      </c>
      <c r="G4" s="28">
        <f>SUM(C4:D4)</f>
        <v>50</v>
      </c>
      <c r="H4" s="25"/>
      <c r="I4" s="26"/>
    </row>
    <row r="5" ht="15.35" customHeight="1">
      <c r="A5" t="s" s="30">
        <v>69</v>
      </c>
      <c r="B5" s="28">
        <v>12</v>
      </c>
      <c r="C5" s="28">
        <v>50</v>
      </c>
      <c r="D5" s="29"/>
      <c r="E5" s="28">
        <v>10</v>
      </c>
      <c r="F5" s="28">
        <v>122.65</v>
      </c>
      <c r="G5" s="28">
        <f>SUM(C5:D5)</f>
        <v>50</v>
      </c>
      <c r="H5" s="25"/>
      <c r="I5" s="26"/>
    </row>
    <row r="6" ht="15.35" customHeight="1">
      <c r="A6" t="s" s="30">
        <v>70</v>
      </c>
      <c r="B6" s="28">
        <v>11</v>
      </c>
      <c r="C6" s="28">
        <v>50</v>
      </c>
      <c r="D6" s="29"/>
      <c r="E6" s="28">
        <v>5.41</v>
      </c>
      <c r="F6" s="28">
        <v>133.84</v>
      </c>
      <c r="G6" s="28">
        <f>SUM(C6:D6)</f>
        <v>50</v>
      </c>
      <c r="H6" s="25"/>
      <c r="I6" s="26"/>
    </row>
    <row r="7" ht="15.35" customHeight="1">
      <c r="A7" t="s" s="30">
        <v>71</v>
      </c>
      <c r="B7" s="28">
        <v>10</v>
      </c>
      <c r="C7" s="28">
        <v>50</v>
      </c>
      <c r="D7" s="29"/>
      <c r="E7" s="28">
        <v>12.3</v>
      </c>
      <c r="F7" s="28">
        <v>155.73</v>
      </c>
      <c r="G7" s="28">
        <f>SUM(C7:D7)</f>
        <v>50</v>
      </c>
      <c r="H7" s="25"/>
      <c r="I7" s="26"/>
    </row>
    <row r="8" ht="15.35" customHeight="1">
      <c r="A8" t="s" s="30">
        <v>72</v>
      </c>
      <c r="B8" s="28">
        <v>9</v>
      </c>
      <c r="C8" s="28">
        <v>50</v>
      </c>
      <c r="D8" s="29"/>
      <c r="E8" s="28">
        <v>6.28</v>
      </c>
      <c r="F8" s="28">
        <v>157</v>
      </c>
      <c r="G8" s="28">
        <f>SUM(C8:D8)</f>
        <v>50</v>
      </c>
      <c r="H8" s="25"/>
      <c r="I8" s="26"/>
    </row>
    <row r="9" ht="15.35" customHeight="1">
      <c r="A9" t="s" s="30">
        <v>73</v>
      </c>
      <c r="B9" s="28">
        <v>8</v>
      </c>
      <c r="C9" s="28">
        <v>50</v>
      </c>
      <c r="D9" s="29"/>
      <c r="E9" s="28">
        <v>40</v>
      </c>
      <c r="F9" s="28">
        <v>180</v>
      </c>
      <c r="G9" s="28">
        <f>SUM(C9:D9)</f>
        <v>50</v>
      </c>
      <c r="H9" s="25"/>
      <c r="I9" s="26"/>
    </row>
    <row r="10" ht="15.35" customHeight="1">
      <c r="A10" t="s" s="30">
        <v>74</v>
      </c>
      <c r="B10" s="28">
        <v>7</v>
      </c>
      <c r="C10" s="28">
        <v>50</v>
      </c>
      <c r="D10" s="28">
        <v>-5</v>
      </c>
      <c r="E10" s="28">
        <v>27</v>
      </c>
      <c r="F10" s="28">
        <v>123.59</v>
      </c>
      <c r="G10" s="28">
        <f>SUM(C10:D10)</f>
        <v>45</v>
      </c>
      <c r="H10" s="25"/>
      <c r="I10" s="26"/>
    </row>
    <row r="11" ht="15.35" customHeight="1">
      <c r="A11" t="s" s="30">
        <v>75</v>
      </c>
      <c r="B11" s="28">
        <v>6</v>
      </c>
      <c r="C11" s="28">
        <v>50</v>
      </c>
      <c r="D11" s="28">
        <v>-5</v>
      </c>
      <c r="E11" s="28">
        <v>21.9</v>
      </c>
      <c r="F11" s="28">
        <v>159.93</v>
      </c>
      <c r="G11" s="28">
        <f>SUM(C11:D11)</f>
        <v>45</v>
      </c>
      <c r="H11" s="25"/>
      <c r="I11" s="26"/>
    </row>
    <row r="12" ht="15.35" customHeight="1">
      <c r="A12" t="s" s="30">
        <v>76</v>
      </c>
      <c r="B12" s="28">
        <v>5</v>
      </c>
      <c r="C12" s="28">
        <v>50</v>
      </c>
      <c r="D12" s="28">
        <v>-5</v>
      </c>
      <c r="E12" s="28">
        <v>46</v>
      </c>
      <c r="F12" s="28">
        <v>170.25</v>
      </c>
      <c r="G12" s="28">
        <f>SUM(C12:D12)</f>
        <v>45</v>
      </c>
      <c r="H12" s="25"/>
      <c r="I12" s="26"/>
    </row>
    <row r="13" ht="15.35" customHeight="1">
      <c r="A13" t="s" s="30">
        <v>77</v>
      </c>
      <c r="B13" s="28">
        <v>3.5</v>
      </c>
      <c r="C13" s="28">
        <v>10</v>
      </c>
      <c r="D13" s="29"/>
      <c r="E13" s="28">
        <v>6</v>
      </c>
      <c r="F13" s="28">
        <v>180</v>
      </c>
      <c r="G13" s="28">
        <f>SUM(C13:D13)</f>
        <v>10</v>
      </c>
      <c r="H13" t="s" s="31">
        <v>78</v>
      </c>
      <c r="I13" s="26"/>
    </row>
    <row r="14" ht="15.35" customHeight="1">
      <c r="A14" t="s" s="30">
        <v>79</v>
      </c>
      <c r="B14" s="28">
        <v>3.5</v>
      </c>
      <c r="C14" s="28">
        <v>10</v>
      </c>
      <c r="D14" s="29"/>
      <c r="E14" s="28">
        <v>46</v>
      </c>
      <c r="F14" s="28">
        <v>180</v>
      </c>
      <c r="G14" s="28">
        <f>SUM(C14:D14)</f>
        <v>10</v>
      </c>
      <c r="H14" t="s" s="31">
        <v>78</v>
      </c>
      <c r="I14" s="26"/>
    </row>
    <row r="15" ht="15.35" customHeight="1">
      <c r="A15" t="s" s="30">
        <v>80</v>
      </c>
      <c r="B15" s="28">
        <v>2</v>
      </c>
      <c r="C15" s="28">
        <v>0</v>
      </c>
      <c r="D15" s="29"/>
      <c r="E15" s="29"/>
      <c r="F15" s="28">
        <v>180</v>
      </c>
      <c r="G15" s="28">
        <f>SUM(C15:D15)</f>
        <v>0</v>
      </c>
      <c r="H15" t="s" s="31">
        <v>78</v>
      </c>
      <c r="I15" s="26"/>
    </row>
    <row r="16" ht="15.35" customHeight="1">
      <c r="A16" t="s" s="32">
        <v>81</v>
      </c>
      <c r="B16" s="28">
        <v>0</v>
      </c>
      <c r="C16" s="28">
        <v>0</v>
      </c>
      <c r="D16" s="29"/>
      <c r="E16" s="29"/>
      <c r="F16" t="s" s="33">
        <v>82</v>
      </c>
      <c r="G16" s="28">
        <f>SUM(C16:D16)</f>
        <v>0</v>
      </c>
      <c r="H16" t="s" s="31">
        <v>82</v>
      </c>
      <c r="I16" s="26"/>
    </row>
    <row r="17" ht="15.35" customHeight="1">
      <c r="A17" s="29"/>
      <c r="B17" s="29"/>
      <c r="C17" s="29"/>
      <c r="D17" s="29"/>
      <c r="E17" s="29"/>
      <c r="F17" s="29"/>
      <c r="G17" s="28">
        <f>SUM(C17:D17)</f>
        <v>0</v>
      </c>
      <c r="H17" s="25"/>
      <c r="I17" s="26"/>
    </row>
    <row r="18" ht="15.35" customHeight="1">
      <c r="A18" s="29"/>
      <c r="B18" s="29"/>
      <c r="C18" s="29"/>
      <c r="D18" s="29"/>
      <c r="E18" s="29"/>
      <c r="F18" s="29"/>
      <c r="G18" s="28">
        <f>SUM(C18:D18)</f>
        <v>0</v>
      </c>
      <c r="H18" s="25"/>
      <c r="I18" s="26"/>
    </row>
    <row r="19" ht="15.35" customHeight="1">
      <c r="A19" s="29"/>
      <c r="B19" s="29"/>
      <c r="C19" s="29"/>
      <c r="D19" s="29"/>
      <c r="E19" s="29"/>
      <c r="F19" s="29"/>
      <c r="G19" s="28">
        <f>SUM(C19:D19)</f>
        <v>0</v>
      </c>
      <c r="H19" s="25"/>
      <c r="I19" s="26"/>
    </row>
    <row r="20" ht="15.35" customHeight="1">
      <c r="A20" s="29"/>
      <c r="B20" s="29"/>
      <c r="C20" s="29"/>
      <c r="D20" s="29"/>
      <c r="E20" s="29"/>
      <c r="F20" s="29"/>
      <c r="G20" s="28">
        <f>SUM(C20:D20)</f>
        <v>0</v>
      </c>
      <c r="H20" s="25"/>
      <c r="I20" s="26"/>
    </row>
    <row r="21" ht="15.35" customHeight="1">
      <c r="A21" s="29"/>
      <c r="B21" s="29"/>
      <c r="C21" s="29"/>
      <c r="D21" s="29"/>
      <c r="E21" s="29"/>
      <c r="F21" s="29"/>
      <c r="G21" s="28">
        <f>SUM(C21:D21)</f>
        <v>0</v>
      </c>
      <c r="H21" s="25"/>
      <c r="I21" s="26"/>
    </row>
    <row r="22" ht="15.35" customHeight="1">
      <c r="A22" s="29"/>
      <c r="B22" s="29"/>
      <c r="C22" s="29"/>
      <c r="D22" s="29"/>
      <c r="E22" s="29"/>
      <c r="F22" s="29"/>
      <c r="G22" s="28">
        <f>SUM(C22:D22)</f>
        <v>0</v>
      </c>
      <c r="H22" s="25"/>
      <c r="I22" s="26"/>
    </row>
    <row r="23" ht="15.35" customHeight="1">
      <c r="A23" s="29"/>
      <c r="B23" s="29"/>
      <c r="C23" s="29"/>
      <c r="D23" s="29"/>
      <c r="E23" s="29"/>
      <c r="F23" s="29"/>
      <c r="G23" s="28">
        <f>SUM(C23:D23)</f>
        <v>0</v>
      </c>
      <c r="H23" s="25"/>
      <c r="I23" s="26"/>
    </row>
    <row r="24" ht="15.35" customHeight="1">
      <c r="A24" s="29"/>
      <c r="B24" s="29"/>
      <c r="C24" s="29"/>
      <c r="D24" s="29"/>
      <c r="E24" s="29"/>
      <c r="F24" s="29"/>
      <c r="G24" s="28">
        <f>SUM(C24:D24)</f>
        <v>0</v>
      </c>
      <c r="H24" s="25"/>
      <c r="I24" s="26"/>
    </row>
    <row r="25" ht="15.35" customHeight="1">
      <c r="A25" s="29"/>
      <c r="B25" s="29"/>
      <c r="C25" s="29"/>
      <c r="D25" s="29"/>
      <c r="E25" s="29"/>
      <c r="F25" s="29"/>
      <c r="G25" s="28">
        <f>SUM(C25:D25)</f>
        <v>0</v>
      </c>
      <c r="H25" s="25"/>
      <c r="I25" s="26"/>
    </row>
    <row r="26" ht="15.35" customHeight="1">
      <c r="A26" s="29"/>
      <c r="B26" s="29"/>
      <c r="C26" s="29"/>
      <c r="D26" s="29"/>
      <c r="E26" s="29"/>
      <c r="F26" s="29"/>
      <c r="G26" s="28">
        <f>SUM(C26:D26)</f>
        <v>0</v>
      </c>
      <c r="H26" s="25"/>
      <c r="I26" s="2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xl/worksheets/sheet7.xml><?xml version="1.0" encoding="utf-8"?>
<worksheet xmlns:r="http://schemas.openxmlformats.org/officeDocument/2006/relationships" xmlns="http://schemas.openxmlformats.org/spreadsheetml/2006/main">
  <dimension ref="A1:J22"/>
  <sheetViews>
    <sheetView workbookViewId="0" showGridLines="0" defaultGridColor="1"/>
  </sheetViews>
  <sheetFormatPr defaultColWidth="11.1667" defaultRowHeight="16" customHeight="1" outlineLevelRow="0" outlineLevelCol="0"/>
  <cols>
    <col min="1" max="1" width="11.1719" style="34" customWidth="1"/>
    <col min="2" max="2" width="18.5" style="34" customWidth="1"/>
    <col min="3" max="3" width="15.1719" style="34" customWidth="1"/>
    <col min="4" max="4" width="7" style="34" customWidth="1"/>
    <col min="5" max="6" width="7.35156" style="34" customWidth="1"/>
    <col min="7" max="7" width="5.5" style="34" customWidth="1"/>
    <col min="8" max="10" width="11.1719" style="34" customWidth="1"/>
    <col min="11" max="16384" width="11.1719" style="34" customWidth="1"/>
  </cols>
  <sheetData>
    <row r="1" ht="15.35" customHeight="1">
      <c r="A1" s="29"/>
      <c r="B1" t="s" s="24">
        <v>83</v>
      </c>
      <c r="C1" t="s" s="24">
        <v>84</v>
      </c>
      <c r="D1" t="s" s="24">
        <v>48</v>
      </c>
      <c r="E1" t="s" s="24">
        <v>49</v>
      </c>
      <c r="F1" t="s" s="24">
        <v>50</v>
      </c>
      <c r="G1" t="s" s="24">
        <v>51</v>
      </c>
      <c r="H1" t="s" s="24">
        <v>85</v>
      </c>
      <c r="I1" t="s" s="24">
        <v>86</v>
      </c>
      <c r="J1" t="s" s="24">
        <v>87</v>
      </c>
    </row>
    <row r="2" ht="15.35" customHeight="1">
      <c r="A2" t="s" s="24">
        <v>66</v>
      </c>
      <c r="B2" s="29"/>
      <c r="C2" s="29"/>
      <c r="D2" s="28">
        <v>14</v>
      </c>
      <c r="E2" s="28">
        <v>15</v>
      </c>
      <c r="F2" s="28">
        <v>10</v>
      </c>
      <c r="G2" s="28">
        <f>SUM(D2:F2)</f>
        <v>39</v>
      </c>
      <c r="H2" t="s" s="24">
        <v>56</v>
      </c>
      <c r="I2" s="29"/>
      <c r="J2" s="29"/>
    </row>
    <row r="3" ht="15.35" customHeight="1">
      <c r="A3" t="s" s="24">
        <v>67</v>
      </c>
      <c r="B3" s="29"/>
      <c r="C3" s="29"/>
      <c r="D3" s="28">
        <v>12</v>
      </c>
      <c r="E3" s="28">
        <v>13</v>
      </c>
      <c r="F3" s="28">
        <v>13</v>
      </c>
      <c r="G3" s="28">
        <f>SUM(D3:F3)</f>
        <v>38</v>
      </c>
      <c r="H3" t="s" s="24">
        <v>61</v>
      </c>
      <c r="I3" s="29"/>
      <c r="J3" s="29"/>
    </row>
    <row r="4" ht="15.35" customHeight="1">
      <c r="A4" t="s" s="24">
        <v>68</v>
      </c>
      <c r="B4" s="29"/>
      <c r="C4" s="29"/>
      <c r="D4" s="28">
        <v>9</v>
      </c>
      <c r="E4" s="28">
        <v>12</v>
      </c>
      <c r="F4" s="28">
        <v>15</v>
      </c>
      <c r="G4" s="28">
        <f>SUM(D4:F4)</f>
        <v>36</v>
      </c>
      <c r="H4" t="s" s="24">
        <v>59</v>
      </c>
      <c r="I4" s="29"/>
      <c r="J4" s="29"/>
    </row>
    <row r="5" ht="15.35" customHeight="1">
      <c r="A5" t="s" s="24">
        <v>69</v>
      </c>
      <c r="B5" s="29"/>
      <c r="C5" s="29"/>
      <c r="D5" s="28">
        <v>8</v>
      </c>
      <c r="E5" s="28">
        <v>14</v>
      </c>
      <c r="F5" s="28">
        <v>14</v>
      </c>
      <c r="G5" s="28">
        <f>SUM(D5:F5)</f>
        <v>36</v>
      </c>
      <c r="H5" t="s" s="24">
        <v>64</v>
      </c>
      <c r="I5" s="29"/>
      <c r="J5" s="29"/>
    </row>
    <row r="6" ht="15.35" customHeight="1">
      <c r="A6" t="s" s="24">
        <v>70</v>
      </c>
      <c r="B6" s="29"/>
      <c r="C6" s="29"/>
      <c r="D6" s="28">
        <v>11</v>
      </c>
      <c r="E6" s="28">
        <v>11</v>
      </c>
      <c r="F6" s="28">
        <v>9</v>
      </c>
      <c r="G6" s="28">
        <f>SUM(D6:F6)</f>
        <v>31</v>
      </c>
      <c r="H6" s="29"/>
      <c r="I6" s="29"/>
      <c r="J6" s="28">
        <v>120</v>
      </c>
    </row>
    <row r="7" ht="15.35" customHeight="1">
      <c r="A7" t="s" s="24">
        <v>71</v>
      </c>
      <c r="B7" s="29"/>
      <c r="C7" s="29"/>
      <c r="D7" s="28">
        <v>15</v>
      </c>
      <c r="E7" s="28">
        <v>6</v>
      </c>
      <c r="F7" s="28">
        <v>8</v>
      </c>
      <c r="G7" s="28">
        <f>SUM(D7:F7)</f>
        <v>29</v>
      </c>
      <c r="H7" s="29"/>
      <c r="I7" s="29"/>
      <c r="J7" s="28">
        <v>115</v>
      </c>
    </row>
    <row r="8" ht="15.35" customHeight="1">
      <c r="A8" t="s" s="24">
        <v>72</v>
      </c>
      <c r="B8" s="29"/>
      <c r="C8" s="29"/>
      <c r="D8" s="28">
        <v>13</v>
      </c>
      <c r="E8" s="28">
        <v>10</v>
      </c>
      <c r="F8" s="28">
        <v>4</v>
      </c>
      <c r="G8" s="28">
        <f>SUM(D8:F8)</f>
        <v>27</v>
      </c>
      <c r="H8" s="29"/>
      <c r="I8" s="29"/>
      <c r="J8" s="28">
        <v>115</v>
      </c>
    </row>
    <row r="9" ht="15.35" customHeight="1">
      <c r="A9" t="s" s="24">
        <v>73</v>
      </c>
      <c r="B9" s="29"/>
      <c r="C9" s="29"/>
      <c r="D9" s="28">
        <v>10</v>
      </c>
      <c r="E9" s="28">
        <v>7</v>
      </c>
      <c r="F9" s="28">
        <v>9</v>
      </c>
      <c r="G9" s="28">
        <f>SUM(D9:F9)</f>
        <v>26</v>
      </c>
      <c r="H9" s="29"/>
      <c r="I9" s="29"/>
      <c r="J9" s="28">
        <v>115</v>
      </c>
    </row>
    <row r="10" ht="15.35" customHeight="1">
      <c r="A10" t="s" s="24">
        <v>74</v>
      </c>
      <c r="B10" s="29"/>
      <c r="C10" s="29"/>
      <c r="D10" s="28">
        <v>7</v>
      </c>
      <c r="E10" s="28">
        <v>9</v>
      </c>
      <c r="F10" s="28">
        <v>7</v>
      </c>
      <c r="G10" s="28">
        <f>SUM(D10:F10)</f>
        <v>23</v>
      </c>
      <c r="H10" s="29"/>
      <c r="I10" s="29"/>
      <c r="J10" s="28">
        <v>120</v>
      </c>
    </row>
    <row r="11" ht="15.35" customHeight="1">
      <c r="A11" t="s" s="24">
        <v>75</v>
      </c>
      <c r="B11" s="29"/>
      <c r="C11" s="29"/>
      <c r="D11" s="28">
        <v>4</v>
      </c>
      <c r="E11" s="28">
        <v>5</v>
      </c>
      <c r="F11" s="28">
        <v>12</v>
      </c>
      <c r="G11" s="28">
        <f>SUM(D11:F11)</f>
        <v>21</v>
      </c>
      <c r="H11" s="29"/>
      <c r="I11" s="29"/>
      <c r="J11" s="28">
        <v>115</v>
      </c>
    </row>
    <row r="12" ht="15.35" customHeight="1">
      <c r="A12" t="s" s="24">
        <v>76</v>
      </c>
      <c r="B12" s="29"/>
      <c r="C12" s="29"/>
      <c r="D12" s="28">
        <v>5</v>
      </c>
      <c r="E12" s="28">
        <v>4</v>
      </c>
      <c r="F12" s="28">
        <v>11</v>
      </c>
      <c r="G12" s="28">
        <f>SUM(D12:F12)</f>
        <v>20</v>
      </c>
      <c r="H12" s="29"/>
      <c r="I12" s="29"/>
      <c r="J12" s="28">
        <v>115</v>
      </c>
    </row>
    <row r="13" ht="15.35" customHeight="1">
      <c r="A13" t="s" s="24">
        <v>79</v>
      </c>
      <c r="B13" s="29"/>
      <c r="C13" s="29"/>
      <c r="D13" s="28">
        <v>3.5</v>
      </c>
      <c r="E13" s="28">
        <v>8</v>
      </c>
      <c r="F13" s="28">
        <v>1</v>
      </c>
      <c r="G13" s="28">
        <f>SUM(D13:F13)</f>
        <v>12.5</v>
      </c>
      <c r="H13" s="29"/>
      <c r="I13" s="29"/>
      <c r="J13" s="29"/>
    </row>
    <row r="14" ht="15.35" customHeight="1">
      <c r="A14" t="s" s="24">
        <v>77</v>
      </c>
      <c r="B14" s="29"/>
      <c r="C14" s="29"/>
      <c r="D14" s="28">
        <v>3.5</v>
      </c>
      <c r="E14" s="28">
        <v>2</v>
      </c>
      <c r="F14" s="28">
        <v>6</v>
      </c>
      <c r="G14" s="28">
        <f>SUM(D14:F14)</f>
        <v>11.5</v>
      </c>
      <c r="H14" s="29"/>
      <c r="I14" s="29"/>
      <c r="J14" s="28">
        <v>100</v>
      </c>
    </row>
    <row r="15" ht="15.35" customHeight="1">
      <c r="A15" t="s" s="24">
        <v>80</v>
      </c>
      <c r="B15" s="29"/>
      <c r="C15" s="29"/>
      <c r="D15" s="28">
        <v>2</v>
      </c>
      <c r="E15" s="28">
        <v>3</v>
      </c>
      <c r="F15" s="28">
        <v>3</v>
      </c>
      <c r="G15" s="28">
        <f>SUM(D15:F15)</f>
        <v>8</v>
      </c>
      <c r="H15" s="29"/>
      <c r="I15" s="29"/>
      <c r="J15" s="29"/>
    </row>
    <row r="16" ht="15.35" customHeight="1">
      <c r="A16" t="s" s="24">
        <v>81</v>
      </c>
      <c r="B16" s="29"/>
      <c r="C16" s="29"/>
      <c r="D16" s="28">
        <v>0</v>
      </c>
      <c r="E16" s="28">
        <v>1</v>
      </c>
      <c r="F16" s="28">
        <v>2</v>
      </c>
      <c r="G16" s="28">
        <f>SUM(D16:F16)</f>
        <v>3</v>
      </c>
      <c r="H16" s="29"/>
      <c r="I16" s="29"/>
      <c r="J16" s="29"/>
    </row>
    <row r="17" ht="15.35" customHeight="1">
      <c r="A17" s="35"/>
      <c r="B17" s="35"/>
      <c r="C17" s="35"/>
      <c r="D17" s="35"/>
      <c r="E17" s="35"/>
      <c r="F17" s="35"/>
      <c r="G17" s="35"/>
      <c r="H17" s="35"/>
      <c r="I17" s="35"/>
      <c r="J17" s="35"/>
    </row>
    <row r="18" ht="15.35" customHeight="1">
      <c r="A18" s="26"/>
      <c r="B18" s="26"/>
      <c r="C18" s="26"/>
      <c r="D18" s="26"/>
      <c r="E18" s="26"/>
      <c r="F18" s="26"/>
      <c r="G18" s="26"/>
      <c r="H18" s="26"/>
      <c r="I18" s="26"/>
      <c r="J18" s="26"/>
    </row>
    <row r="19" ht="15.35" customHeight="1">
      <c r="A19" s="26"/>
      <c r="B19" s="26"/>
      <c r="C19" s="26"/>
      <c r="D19" s="26"/>
      <c r="E19" s="26"/>
      <c r="F19" s="26"/>
      <c r="G19" s="26"/>
      <c r="H19" s="26"/>
      <c r="I19" s="26"/>
      <c r="J19" s="26"/>
    </row>
    <row r="20" ht="15.35" customHeight="1">
      <c r="A20" s="26"/>
      <c r="B20" s="26"/>
      <c r="C20" s="26"/>
      <c r="D20" s="26"/>
      <c r="E20" s="26"/>
      <c r="F20" s="26"/>
      <c r="G20" s="26"/>
      <c r="H20" s="26"/>
      <c r="I20" s="26"/>
      <c r="J20" s="26"/>
    </row>
    <row r="21" ht="15.35" customHeight="1">
      <c r="A21" s="26"/>
      <c r="B21" s="26"/>
      <c r="C21" s="26"/>
      <c r="D21" s="26"/>
      <c r="E21" s="26"/>
      <c r="F21" s="26"/>
      <c r="G21" s="26"/>
      <c r="H21" s="26"/>
      <c r="I21" s="26"/>
      <c r="J21" s="26"/>
    </row>
    <row r="22" ht="15.35" customHeight="1">
      <c r="A22" s="26"/>
      <c r="B22" s="26"/>
      <c r="C22" s="26"/>
      <c r="D22" s="26"/>
      <c r="E22" s="26"/>
      <c r="F22" t="s" s="36">
        <v>88</v>
      </c>
      <c r="G22" s="26"/>
      <c r="H22" s="26"/>
      <c r="I22" s="26"/>
      <c r="J22" s="26"/>
    </row>
  </sheetData>
  <pageMargins left="0.7" right="0.7" top="0.75" bottom="0.75" header="0.3" footer="0.3"/>
  <pageSetup firstPageNumber="1" fitToHeight="1" fitToWidth="1" scale="100" useFirstPageNumber="0" orientation="portrait" pageOrder="downThenOver"/>
  <headerFooter>
    <oddFooter>&amp;C&amp;"Helvetica Neue,Regular"&amp;12&amp;K000000&amp;P</oddFooter>
  </headerFooter>
  <drawing r:id="rId1"/>
  <legacyDrawing r:id="rId2"/>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